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Planning Policy\LOCAL PLAN - BBFP\Assessments and Statements\SA\Reg 19 Plan SA (Summer 2026)\SA Report - Reg19 BBFP 2026\"/>
    </mc:Choice>
  </mc:AlternateContent>
  <xr:revisionPtr revIDLastSave="0" documentId="13_ncr:1_{74B29DB9-86CE-49A1-BA00-4C2EBD6E8C4B}" xr6:coauthVersionLast="47" xr6:coauthVersionMax="47" xr10:uidLastSave="{00000000-0000-0000-0000-000000000000}"/>
  <workbookProtection workbookAlgorithmName="SHA-512" workbookHashValue="U96AAn2QTkHQ4sJRF25yBQSYZAKXlSiIGD2U+K2I4OZqviJnwOkMgTEOe+T0p1EBwVeSK+8MFVE2WIFbExEGbQ==" workbookSaltValue="sfZbWUuHa/ehTbl+T936sA==" workbookSpinCount="100000" lockStructure="1"/>
  <bookViews>
    <workbookView xWindow="-108" yWindow="-108" windowWidth="23256" windowHeight="12456" activeTab="1" xr2:uid="{76B1597A-BAB9-4DAA-B385-DF680F99A7A3}"/>
  </bookViews>
  <sheets>
    <sheet name="Strategy Options (sites)" sheetId="4" r:id="rId1"/>
    <sheet name="Strategy Options (summary)" sheetId="1" r:id="rId2"/>
  </sheets>
  <definedNames>
    <definedName name="_xlnm._FilterDatabase" localSheetId="0" hidden="1">'Strategy Options (sites)'!$C$3:$F$71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F79" i="4" l="1"/>
  <c r="F81" i="4" s="1"/>
  <c r="E79" i="4"/>
  <c r="E81" i="4" s="1"/>
  <c r="D79" i="4"/>
  <c r="C79" i="4"/>
  <c r="F69" i="4"/>
  <c r="E69" i="4"/>
  <c r="D69" i="4"/>
  <c r="D81" i="4" s="1"/>
  <c r="C69" i="4"/>
  <c r="C81" i="4" s="1"/>
  <c r="F57" i="4"/>
  <c r="F59" i="4" s="1"/>
  <c r="E57" i="4"/>
  <c r="E59" i="4" s="1"/>
  <c r="D57" i="4"/>
  <c r="D59" i="4" s="1"/>
  <c r="C57" i="4"/>
  <c r="C59" i="4" s="1"/>
  <c r="F51" i="4"/>
  <c r="E51" i="4"/>
  <c r="D51" i="4"/>
  <c r="C51" i="4"/>
  <c r="F13" i="4"/>
  <c r="E13" i="4"/>
  <c r="D13" i="4"/>
  <c r="C13" i="4"/>
  <c r="E29" i="1"/>
  <c r="E31" i="1" s="1"/>
  <c r="E32" i="1" s="1"/>
  <c r="D29" i="1"/>
  <c r="D31" i="1" s="1"/>
  <c r="D32" i="1" s="1"/>
  <c r="C29" i="1"/>
  <c r="C31" i="1" s="1"/>
  <c r="C32" i="1" s="1"/>
  <c r="B29" i="1"/>
  <c r="E25" i="1"/>
  <c r="D25" i="1"/>
  <c r="C25" i="1"/>
  <c r="B25" i="1"/>
  <c r="B31" i="1" s="1"/>
  <c r="B32" i="1" s="1"/>
  <c r="B15" i="1"/>
  <c r="B16" i="1" s="1"/>
  <c r="E13" i="1"/>
  <c r="E15" i="1" s="1"/>
  <c r="E16" i="1" s="1"/>
  <c r="D13" i="1"/>
  <c r="D15" i="1" s="1"/>
  <c r="D16" i="1" s="1"/>
  <c r="C13" i="1"/>
  <c r="C15" i="1" s="1"/>
  <c r="C16" i="1" s="1"/>
  <c r="E8" i="1"/>
  <c r="D8" i="1"/>
  <c r="C8" i="1"/>
  <c r="B8" i="1"/>
</calcChain>
</file>

<file path=xl/sharedStrings.xml><?xml version="1.0" encoding="utf-8"?>
<sst xmlns="http://schemas.openxmlformats.org/spreadsheetml/2006/main" count="241" uniqueCount="156">
  <si>
    <t>Housing Land Supply 2022-2043</t>
  </si>
  <si>
    <t>(number of dwellings likely to be delivered under each development strategy option)</t>
  </si>
  <si>
    <t>Sources of housing supply</t>
  </si>
  <si>
    <t>Option 1</t>
  </si>
  <si>
    <t>Option 2</t>
  </si>
  <si>
    <t>Option 3</t>
  </si>
  <si>
    <t>Option 4</t>
  </si>
  <si>
    <t>Base position across all options</t>
  </si>
  <si>
    <t>Completions 2022-2025</t>
  </si>
  <si>
    <r>
      <t xml:space="preserve">Planning Permissions
</t>
    </r>
    <r>
      <rPr>
        <sz val="8"/>
        <color rgb="FF000000"/>
        <rFont val="Arial"/>
        <family val="2"/>
      </rPr>
      <t>includes sites started but not yet completed, and sites not started and therefore reviewed through SHELAA &amp; SA</t>
    </r>
  </si>
  <si>
    <t xml:space="preserve">Windfall </t>
  </si>
  <si>
    <t>Total base supply
common to all options</t>
  </si>
  <si>
    <t>Option variations</t>
  </si>
  <si>
    <t>Sites considered appropriate for allocation under the strategy option</t>
  </si>
  <si>
    <t>Small sites within the settlement boundary (no specific allocation)</t>
  </si>
  <si>
    <t>Discounted SHELAA sites</t>
  </si>
  <si>
    <t>Additional supply from Strategy Options</t>
  </si>
  <si>
    <t>Summed Supply</t>
  </si>
  <si>
    <t xml:space="preserve">Total housing supply </t>
  </si>
  <si>
    <t>Supply against standard method plan requirement of 18 x 879 = 15,822</t>
  </si>
  <si>
    <t>(employment floorspace likely to be delivered under each development strategy option)</t>
  </si>
  <si>
    <t>Completions 2022-25</t>
  </si>
  <si>
    <t xml:space="preserve">Total employment supply </t>
  </si>
  <si>
    <t>Supply against established need of 146,213</t>
  </si>
  <si>
    <t>TOTAL EMPLOYMENT SUPPLY IN OPTION (excluding base supply)</t>
  </si>
  <si>
    <t xml:space="preserve">All sites considered through the SHELAA – whether developable or discounted – are taken forward in option 4, with the exception of those discounted because they are not available.  This is to demonstrate the maximum theoretical supply in the borough if no constraints are applied. </t>
  </si>
  <si>
    <t>Discounted SHELAA SITES (except unavailable ones)</t>
  </si>
  <si>
    <t>various</t>
  </si>
  <si>
    <t>Excluded from Option 1 as greenfield</t>
  </si>
  <si>
    <t>Interbridges East</t>
  </si>
  <si>
    <t>ED20</t>
  </si>
  <si>
    <t>Interbridges West</t>
  </si>
  <si>
    <t>ED19</t>
  </si>
  <si>
    <t>Included in all options (brownfield site in the settlement boundary)</t>
  </si>
  <si>
    <t>Gas Holder Site, Downley Road, New Lane</t>
  </si>
  <si>
    <t>ED07</t>
  </si>
  <si>
    <t>Dunsbury Park Phase 3</t>
  </si>
  <si>
    <t>ED04</t>
  </si>
  <si>
    <t>Dunsbury Park Phases 1 &amp; 2</t>
  </si>
  <si>
    <t>ED03</t>
  </si>
  <si>
    <t>Waterloo Park Elettra Avenue, Waterlooville</t>
  </si>
  <si>
    <t>ED01</t>
  </si>
  <si>
    <t>Employment Sites Considered Suitable under each Strategy Option</t>
  </si>
  <si>
    <t>Employment Land Supply included in Strategy Option</t>
  </si>
  <si>
    <t>TOTAL HOUSING SUPPLY IN OPTION (excluding base supply)</t>
  </si>
  <si>
    <t>Included in all options (planning permission granted)</t>
  </si>
  <si>
    <t>115 Elm Grove</t>
  </si>
  <si>
    <t>HI17</t>
  </si>
  <si>
    <t>Land at the western end of Lower Road, Bedhampton</t>
  </si>
  <si>
    <t>HA17</t>
  </si>
  <si>
    <t>Fowley Cottage</t>
  </si>
  <si>
    <t>EM09</t>
  </si>
  <si>
    <t>Small Sites within the settlement boundary (no specific allocation)</t>
  </si>
  <si>
    <t>Campdown</t>
  </si>
  <si>
    <t>WA15</t>
  </si>
  <si>
    <t>South Downs College Car Park</t>
  </si>
  <si>
    <t>WA14</t>
  </si>
  <si>
    <t>Excluded from Option 1 as greenfield and due to access limitation
Excluded from Option 2 due to access limitations</t>
  </si>
  <si>
    <t xml:space="preserve">Land north of Highbank Avenue </t>
  </si>
  <si>
    <t>WA13</t>
  </si>
  <si>
    <t>Goodwillies Timber Yard</t>
  </si>
  <si>
    <t>WA09</t>
  </si>
  <si>
    <t>Blue Star</t>
  </si>
  <si>
    <t>WA06</t>
  </si>
  <si>
    <t>Padnell Grange</t>
  </si>
  <si>
    <t>WA03</t>
  </si>
  <si>
    <t>Former Electricity Board, Bartons Road</t>
  </si>
  <si>
    <t>LP07</t>
  </si>
  <si>
    <t>Dunsbury Way</t>
  </si>
  <si>
    <t>LP05</t>
  </si>
  <si>
    <t>Strouden Court</t>
  </si>
  <si>
    <t>LP02</t>
  </si>
  <si>
    <t>Cabbagefield Row</t>
  </si>
  <si>
    <t>LP01</t>
  </si>
  <si>
    <t>Excluded from Option 1 as greenfield and due to flood risk to Hayling Island as a whole
Excluded from Option 2 due to flood risk to Hayling Island as a whole</t>
  </si>
  <si>
    <t>Hayling Island Holiday Park</t>
  </si>
  <si>
    <t>HI33</t>
  </si>
  <si>
    <t>Rook Farm</t>
  </si>
  <si>
    <t>HI16</t>
  </si>
  <si>
    <t>Excluded from Option 1 as greenfield and due to flood risk to Hayling Island as a whole</t>
  </si>
  <si>
    <t xml:space="preserve">Fathoms Reach </t>
  </si>
  <si>
    <t xml:space="preserve">HI15 </t>
  </si>
  <si>
    <t>Land North of Oysters</t>
  </si>
  <si>
    <t>HI11</t>
  </si>
  <si>
    <t>West of Glebe Close</t>
  </si>
  <si>
    <t>HI10</t>
  </si>
  <si>
    <t xml:space="preserve">North of Saltmarsh Lane </t>
  </si>
  <si>
    <t>HI08</t>
  </si>
  <si>
    <t xml:space="preserve">Land between Manor Road and West Lane </t>
  </si>
  <si>
    <t xml:space="preserve">HI07 </t>
  </si>
  <si>
    <t>Land adjacent to Havant Road and Castlemans Lane</t>
  </si>
  <si>
    <t>HI05</t>
  </si>
  <si>
    <t>Rear of 107 Havant Road</t>
  </si>
  <si>
    <t>HI04</t>
  </si>
  <si>
    <t xml:space="preserve">Portsmouth Water Headquarters </t>
  </si>
  <si>
    <t>HA21</t>
  </si>
  <si>
    <t>Kingscroft Farm</t>
  </si>
  <si>
    <t>HA20</t>
  </si>
  <si>
    <t>Palk Road</t>
  </si>
  <si>
    <t>HA14</t>
  </si>
  <si>
    <t>Oak Park School (main site)</t>
  </si>
  <si>
    <t>HA10</t>
  </si>
  <si>
    <t>Included in all options (combined with HA10 below)</t>
  </si>
  <si>
    <t>Oak Park School (south west part)</t>
  </si>
  <si>
    <t>HA09</t>
  </si>
  <si>
    <t>Land east of Castle Avenue</t>
  </si>
  <si>
    <t>HA06</t>
  </si>
  <si>
    <t>Helmsley House</t>
  </si>
  <si>
    <t>HA02</t>
  </si>
  <si>
    <t>Land South of Havant Road (Horse's Field)</t>
  </si>
  <si>
    <t>EM08a</t>
  </si>
  <si>
    <t>Land north of Long Copse Lane (main site)</t>
  </si>
  <si>
    <t>EM02</t>
  </si>
  <si>
    <t>included in Options 2-4 (combined with EM02 below)</t>
  </si>
  <si>
    <t>Land north of Long Copse Lane (western site)</t>
  </si>
  <si>
    <t>EM01</t>
  </si>
  <si>
    <t>Southleigh Broad Location</t>
  </si>
  <si>
    <t>BL05</t>
  </si>
  <si>
    <t>Included in all options (as broad location / regeneration area)</t>
  </si>
  <si>
    <t>Y as BL</t>
  </si>
  <si>
    <t>Leigh Park Town Centre Broad Location</t>
  </si>
  <si>
    <t>BL04</t>
  </si>
  <si>
    <t>Waterlooville Town Centre Broad Location</t>
  </si>
  <si>
    <t>BL03</t>
  </si>
  <si>
    <t>Civic Campus Broad Location</t>
  </si>
  <si>
    <t>BL02</t>
  </si>
  <si>
    <t>Havant Town Centre Broad Location</t>
  </si>
  <si>
    <t>BL01</t>
  </si>
  <si>
    <t>Housing Sites / Broad Locations Considered Suitable under each Strategy Option</t>
  </si>
  <si>
    <t>Notes</t>
  </si>
  <si>
    <t>Housing Supply included in Strategy Option</t>
  </si>
  <si>
    <t>Housing Sites with planning permission</t>
  </si>
  <si>
    <t>EM06</t>
  </si>
  <si>
    <t>West of Coldharbour Farm</t>
  </si>
  <si>
    <t>HA03</t>
  </si>
  <si>
    <t>Southleigh Park House</t>
  </si>
  <si>
    <t>HA15</t>
  </si>
  <si>
    <t>Belmont Castle Rest Home, 18-20 Portsdown Hill</t>
  </si>
  <si>
    <t>HA18</t>
  </si>
  <si>
    <t>Old Manor Farm, Lower Road (phase 2)</t>
  </si>
  <si>
    <t>LP03</t>
  </si>
  <si>
    <t>West of Hulbert Road</t>
  </si>
  <si>
    <t>LP06</t>
  </si>
  <si>
    <t>Former Dairy Crest Depot, Dunsbury Way</t>
  </si>
  <si>
    <t>WA04</t>
  </si>
  <si>
    <t>Cowplain School</t>
  </si>
  <si>
    <t>WA11</t>
  </si>
  <si>
    <t>MDA Newlands Phase 1 Hambledon Road (Phases 4 &amp; 8)</t>
  </si>
  <si>
    <t>Employment sites with planning permission</t>
  </si>
  <si>
    <t>ED05</t>
  </si>
  <si>
    <t>Former Colt site</t>
  </si>
  <si>
    <t>ED17</t>
  </si>
  <si>
    <t>Langstone Technology Park</t>
  </si>
  <si>
    <t>* Please note all the figures presented in this table are industrial supply.  The Council's Employment Land Review concluded that although there is a theorethical need of 36,000sqm of office, in reality there is no office market in the Havant area. This need should therefore be directed to the Portsmouth economic market area.</t>
  </si>
  <si>
    <t>Employment Land Supply 2022-2043</t>
  </si>
  <si>
    <t>Sources of employment supply*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</si>
</sst>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24" x14ac:knownFonts="1">
    <font>
      <sz val="11"/>
      <color theme="1"/>
      <name val="Aptos Narrow"/>
      <family val="2"/>
      <scheme val="minor"/>
    </font>
    <font>
      <sz val="11"/>
      <color theme="1"/>
      <name val="Aptos Narrow"/>
      <family val="2"/>
      <scheme val="minor"/>
    </font>
    <font>
      <sz val="11"/>
      <color rgb="FFFF0000"/>
      <name val="Aptos Narrow"/>
      <family val="2"/>
      <scheme val="minor"/>
    </font>
    <font>
      <b/>
      <sz val="11"/>
      <color theme="1"/>
      <name val="Aptos Narrow"/>
      <family val="2"/>
      <scheme val="minor"/>
    </font>
    <font>
      <b/>
      <sz val="10"/>
      <color rgb="FFFFFFFF"/>
      <name val="Arial"/>
      <family val="2"/>
    </font>
    <font>
      <b/>
      <sz val="10"/>
      <name val="Arial"/>
      <family val="2"/>
    </font>
    <font>
      <sz val="10"/>
      <color rgb="FF000000"/>
      <name val="Arial"/>
      <family val="2"/>
    </font>
    <font>
      <sz val="11"/>
      <color rgb="FF000000"/>
      <name val="Arial"/>
      <family val="2"/>
    </font>
    <font>
      <sz val="8"/>
      <color rgb="FF000000"/>
      <name val="Arial"/>
      <family val="2"/>
    </font>
    <font>
      <sz val="11"/>
      <color theme="1"/>
      <name val="Arial"/>
      <family val="2"/>
    </font>
    <font>
      <b/>
      <sz val="10"/>
      <color rgb="FF000000"/>
      <name val="Arial"/>
      <family val="2"/>
    </font>
    <font>
      <b/>
      <sz val="11"/>
      <color theme="1"/>
      <name val="Arial"/>
      <family val="2"/>
    </font>
    <font>
      <sz val="10"/>
      <color theme="1"/>
      <name val="Arial"/>
      <family val="2"/>
    </font>
    <font>
      <b/>
      <sz val="10"/>
      <color theme="1"/>
      <name val="Arial"/>
      <family val="2"/>
    </font>
    <font>
      <b/>
      <sz val="11"/>
      <color rgb="FF242424"/>
      <name val="Arial"/>
      <family val="2"/>
    </font>
    <font>
      <sz val="11"/>
      <color rgb="FF242424"/>
      <name val="Arial"/>
      <family val="2"/>
    </font>
    <font>
      <sz val="11"/>
      <color rgb="FF000000"/>
      <name val="Aptos Narrow"/>
      <family val="2"/>
      <scheme val="minor"/>
    </font>
    <font>
      <sz val="11"/>
      <color theme="1"/>
      <name val="Aptos Narrow"/>
      <family val="2"/>
    </font>
    <font>
      <sz val="10"/>
      <color theme="1"/>
      <name val="Aptos Narrow"/>
      <family val="2"/>
    </font>
    <font>
      <b/>
      <sz val="11"/>
      <name val="Aptos Narrow"/>
      <family val="2"/>
      <scheme val="minor"/>
    </font>
    <font>
      <b/>
      <sz val="12"/>
      <color theme="1"/>
      <name val="Aptos Narrow"/>
      <family val="2"/>
      <scheme val="minor"/>
    </font>
    <font>
      <b/>
      <sz val="10"/>
      <color theme="1"/>
      <name val="Aptos Narrow"/>
      <family val="2"/>
    </font>
    <font>
      <sz val="11"/>
      <name val="Aptos Narrow"/>
      <family val="2"/>
      <scheme val="minor"/>
    </font>
    <font>
      <sz val="11"/>
      <name val="Aptos Narrow"/>
      <family val="2"/>
    </font>
  </fonts>
  <fills count="10">
    <fill>
      <patternFill patternType="none"/>
    </fill>
    <fill>
      <patternFill patternType="gray125"/>
    </fill>
    <fill>
      <patternFill patternType="solid">
        <fgColor rgb="FFB7348B"/>
        <bgColor indexed="64"/>
      </patternFill>
    </fill>
    <fill>
      <patternFill patternType="solid">
        <fgColor theme="8" tint="0.79998168889431442"/>
        <bgColor indexed="64"/>
      </patternFill>
    </fill>
    <fill>
      <patternFill patternType="solid">
        <fgColor rgb="FFFFFFFF"/>
        <bgColor indexed="64"/>
      </patternFill>
    </fill>
    <fill>
      <patternFill patternType="solid">
        <fgColor theme="8" tint="0.59999389629810485"/>
        <bgColor indexed="64"/>
      </patternFill>
    </fill>
    <fill>
      <patternFill patternType="solid">
        <fgColor theme="2"/>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4" tint="0.79998168889431442"/>
        <bgColor indexed="64"/>
      </patternFill>
    </fill>
  </fills>
  <borders count="25">
    <border>
      <left/>
      <right/>
      <top/>
      <bottom/>
      <diagonal/>
    </border>
    <border>
      <left style="medium">
        <color indexed="64"/>
      </left>
      <right/>
      <top style="medium">
        <color indexed="64"/>
      </top>
      <bottom/>
      <diagonal/>
    </border>
    <border>
      <left/>
      <right/>
      <top style="medium">
        <color indexed="64"/>
      </top>
      <bottom/>
      <diagonal/>
    </border>
    <border>
      <left/>
      <right style="medium">
        <color rgb="FF000000"/>
      </right>
      <top style="medium">
        <color indexed="64"/>
      </top>
      <bottom/>
      <diagonal/>
    </border>
    <border>
      <left style="medium">
        <color indexed="64"/>
      </left>
      <right/>
      <top/>
      <bottom/>
      <diagonal/>
    </border>
    <border>
      <left/>
      <right style="medium">
        <color rgb="FF000000"/>
      </right>
      <top/>
      <bottom/>
      <diagonal/>
    </border>
    <border>
      <left style="medium">
        <color theme="1"/>
      </left>
      <right style="medium">
        <color theme="1"/>
      </right>
      <top style="medium">
        <color theme="1"/>
      </top>
      <bottom style="medium">
        <color theme="1"/>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style="medium">
        <color theme="1"/>
      </left>
      <right style="medium">
        <color theme="1"/>
      </right>
      <top style="medium">
        <color theme="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right style="medium">
        <color indexed="64"/>
      </right>
      <top style="medium">
        <color indexed="64"/>
      </top>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bottom style="medium">
        <color indexed="64"/>
      </bottom>
      <diagonal/>
    </border>
  </borders>
  <cellStyleXfs count="2">
    <xf numFmtId="0" fontId="0" fillId="0" borderId="0"/>
    <xf numFmtId="43" fontId="1" fillId="0" borderId="0" applyFont="0" applyFill="0" applyBorder="0" applyAlignment="0" applyProtection="0"/>
  </cellStyleXfs>
  <cellXfs count="112">
    <xf numFmtId="0" fontId="0" fillId="0" borderId="0" xfId="0"/>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6" fillId="0" borderId="6" xfId="0" applyFont="1" applyBorder="1" applyAlignment="1">
      <alignment horizontal="right" vertical="center" wrapText="1"/>
    </xf>
    <xf numFmtId="164" fontId="7" fillId="0" borderId="6" xfId="1" applyNumberFormat="1" applyFont="1" applyFill="1" applyBorder="1" applyAlignment="1">
      <alignment horizontal="center" vertical="center" wrapText="1"/>
    </xf>
    <xf numFmtId="164" fontId="7" fillId="0" borderId="6" xfId="1" applyNumberFormat="1" applyFont="1" applyFill="1" applyBorder="1" applyAlignment="1">
      <alignment horizontal="center" vertical="center"/>
    </xf>
    <xf numFmtId="164" fontId="9" fillId="0" borderId="6" xfId="1" applyNumberFormat="1" applyFont="1" applyFill="1" applyBorder="1" applyAlignment="1">
      <alignment horizontal="center"/>
    </xf>
    <xf numFmtId="0" fontId="10" fillId="0" borderId="6" xfId="0" applyFont="1" applyBorder="1" applyAlignment="1">
      <alignment horizontal="right" vertical="center" wrapText="1"/>
    </xf>
    <xf numFmtId="164" fontId="11" fillId="0" borderId="6" xfId="1" applyNumberFormat="1" applyFont="1" applyFill="1" applyBorder="1" applyAlignment="1">
      <alignment horizontal="center"/>
    </xf>
    <xf numFmtId="0" fontId="7" fillId="0" borderId="6" xfId="0" applyFont="1" applyBorder="1" applyAlignment="1">
      <alignment horizontal="center" vertical="center"/>
    </xf>
    <xf numFmtId="3" fontId="7" fillId="0" borderId="6" xfId="0" applyNumberFormat="1" applyFont="1" applyBorder="1" applyAlignment="1">
      <alignment horizontal="center" vertical="center" wrapText="1"/>
    </xf>
    <xf numFmtId="0" fontId="0" fillId="0" borderId="0" xfId="0" applyAlignment="1">
      <alignment horizontal="center" vertical="center"/>
    </xf>
    <xf numFmtId="0" fontId="12" fillId="0" borderId="6" xfId="0" applyFont="1" applyBorder="1" applyAlignment="1">
      <alignment horizontal="right"/>
    </xf>
    <xf numFmtId="0" fontId="9" fillId="0" borderId="6" xfId="0" applyFont="1" applyBorder="1" applyAlignment="1">
      <alignment horizontal="center"/>
    </xf>
    <xf numFmtId="0" fontId="13" fillId="0" borderId="6" xfId="0" applyFont="1" applyBorder="1" applyAlignment="1">
      <alignment horizontal="right"/>
    </xf>
    <xf numFmtId="0" fontId="11" fillId="0" borderId="6" xfId="0" applyFont="1" applyBorder="1" applyAlignment="1">
      <alignment horizontal="center"/>
    </xf>
    <xf numFmtId="3" fontId="11" fillId="0" borderId="6" xfId="0" applyNumberFormat="1" applyFont="1" applyBorder="1" applyAlignment="1">
      <alignment horizontal="center"/>
    </xf>
    <xf numFmtId="3" fontId="14" fillId="4" borderId="5" xfId="0" applyNumberFormat="1" applyFont="1" applyFill="1" applyBorder="1" applyAlignment="1">
      <alignment horizontal="center" vertical="center" wrapText="1"/>
    </xf>
    <xf numFmtId="0" fontId="0" fillId="0" borderId="0" xfId="0" applyAlignment="1">
      <alignment horizontal="center" vertical="center" wrapText="1"/>
    </xf>
    <xf numFmtId="3" fontId="15" fillId="4" borderId="6" xfId="0" applyNumberFormat="1" applyFont="1" applyFill="1" applyBorder="1" applyAlignment="1">
      <alignment horizontal="center" vertical="center" wrapText="1"/>
    </xf>
    <xf numFmtId="3" fontId="0" fillId="0" borderId="0" xfId="0" applyNumberFormat="1" applyAlignment="1">
      <alignment horizontal="center" vertical="center"/>
    </xf>
    <xf numFmtId="0" fontId="6" fillId="0" borderId="0" xfId="0" applyFont="1" applyAlignment="1">
      <alignment horizontal="right" vertical="center" wrapText="1"/>
    </xf>
    <xf numFmtId="3" fontId="15" fillId="4" borderId="0" xfId="0" applyNumberFormat="1" applyFont="1" applyFill="1" applyAlignment="1">
      <alignment horizontal="center" vertical="center" wrapText="1"/>
    </xf>
    <xf numFmtId="0" fontId="16" fillId="0" borderId="0" xfId="0" applyFont="1" applyAlignment="1">
      <alignment horizontal="center" vertical="center"/>
    </xf>
    <xf numFmtId="0" fontId="3" fillId="0" borderId="0" xfId="0" applyFont="1" applyAlignment="1">
      <alignment horizontal="center" vertical="center"/>
    </xf>
    <xf numFmtId="0" fontId="3" fillId="0" borderId="0" xfId="0" applyFont="1"/>
    <xf numFmtId="3" fontId="0" fillId="0" borderId="0" xfId="0" applyNumberFormat="1"/>
    <xf numFmtId="164" fontId="11" fillId="0" borderId="6" xfId="0" applyNumberFormat="1" applyFont="1" applyBorder="1" applyAlignment="1">
      <alignment horizontal="center"/>
    </xf>
    <xf numFmtId="3" fontId="14" fillId="0" borderId="5" xfId="0" applyNumberFormat="1" applyFont="1" applyBorder="1" applyAlignment="1">
      <alignment horizontal="center" vertical="center" wrapText="1"/>
    </xf>
    <xf numFmtId="0" fontId="6" fillId="0" borderId="10" xfId="0" applyFont="1" applyBorder="1" applyAlignment="1">
      <alignment horizontal="right" vertical="center" wrapText="1"/>
    </xf>
    <xf numFmtId="3" fontId="15" fillId="0" borderId="10" xfId="0" applyNumberFormat="1" applyFont="1" applyBorder="1" applyAlignment="1">
      <alignment horizontal="center" vertical="center" wrapText="1"/>
    </xf>
    <xf numFmtId="0" fontId="8" fillId="0" borderId="11" xfId="0" applyFont="1" applyBorder="1" applyAlignment="1">
      <alignment horizontal="left" vertical="center" wrapText="1"/>
    </xf>
    <xf numFmtId="0" fontId="8" fillId="0" borderId="12" xfId="0" applyFont="1" applyBorder="1" applyAlignment="1">
      <alignment horizontal="left" vertical="center" wrapText="1"/>
    </xf>
    <xf numFmtId="0" fontId="8" fillId="0" borderId="13" xfId="0" applyFont="1" applyBorder="1" applyAlignment="1">
      <alignment horizontal="left" vertical="center" wrapText="1"/>
    </xf>
    <xf numFmtId="3" fontId="2" fillId="0" borderId="0" xfId="0" applyNumberFormat="1" applyFont="1"/>
    <xf numFmtId="0" fontId="0" fillId="0" borderId="0" xfId="0" applyAlignment="1">
      <alignment horizontal="left" vertical="top" wrapText="1"/>
    </xf>
    <xf numFmtId="0" fontId="0" fillId="0" borderId="0" xfId="0" applyAlignment="1">
      <alignment horizontal="center" vertical="top" wrapText="1"/>
    </xf>
    <xf numFmtId="0" fontId="3" fillId="0" borderId="15" xfId="0" applyFont="1" applyBorder="1" applyAlignment="1">
      <alignment horizontal="right" vertical="top" wrapText="1"/>
    </xf>
    <xf numFmtId="0" fontId="0" fillId="0" borderId="16" xfId="0" applyBorder="1" applyAlignment="1">
      <alignment horizontal="left" vertical="top" wrapText="1"/>
    </xf>
    <xf numFmtId="0" fontId="0" fillId="0" borderId="17" xfId="0" applyBorder="1" applyAlignment="1">
      <alignment horizontal="left" vertical="top" wrapText="1"/>
    </xf>
    <xf numFmtId="164" fontId="0" fillId="5" borderId="18" xfId="1" applyNumberFormat="1" applyFont="1" applyFill="1" applyBorder="1" applyAlignment="1">
      <alignment horizontal="right" vertical="center" wrapText="1"/>
    </xf>
    <xf numFmtId="1" fontId="17" fillId="6" borderId="18" xfId="1" applyNumberFormat="1" applyFont="1" applyFill="1" applyBorder="1" applyAlignment="1">
      <alignment horizontal="center" vertical="center" wrapText="1"/>
    </xf>
    <xf numFmtId="0" fontId="18" fillId="0" borderId="18" xfId="0" applyFont="1" applyBorder="1" applyAlignment="1">
      <alignment horizontal="left" vertical="top" wrapText="1"/>
    </xf>
    <xf numFmtId="0" fontId="12" fillId="0" borderId="19" xfId="0" applyFont="1" applyBorder="1" applyAlignment="1">
      <alignment horizontal="left" vertical="top" wrapText="1"/>
    </xf>
    <xf numFmtId="0" fontId="0" fillId="0" borderId="17" xfId="0" applyBorder="1" applyAlignment="1">
      <alignment vertical="center" wrapText="1"/>
    </xf>
    <xf numFmtId="0" fontId="0" fillId="0" borderId="20" xfId="0" applyBorder="1" applyAlignment="1">
      <alignment horizontal="left" vertical="top" wrapText="1"/>
    </xf>
    <xf numFmtId="0" fontId="19" fillId="0" borderId="0" xfId="0" applyFont="1" applyAlignment="1">
      <alignment horizontal="left" vertical="top" wrapText="1"/>
    </xf>
    <xf numFmtId="0" fontId="19" fillId="0" borderId="4" xfId="0" applyFont="1" applyBorder="1" applyAlignment="1">
      <alignment horizontal="left" vertical="top" wrapText="1"/>
    </xf>
    <xf numFmtId="0" fontId="0" fillId="0" borderId="20" xfId="0" applyBorder="1" applyAlignment="1">
      <alignment horizontal="center" vertical="center" wrapText="1"/>
    </xf>
    <xf numFmtId="0" fontId="3" fillId="0" borderId="0" xfId="0" applyFont="1" applyAlignment="1">
      <alignment horizontal="center" vertical="top" wrapText="1"/>
    </xf>
    <xf numFmtId="0" fontId="0" fillId="0" borderId="4" xfId="0" applyBorder="1" applyAlignment="1">
      <alignment horizontal="center" vertical="center" wrapText="1"/>
    </xf>
    <xf numFmtId="0" fontId="20" fillId="0" borderId="21" xfId="0" applyFont="1" applyBorder="1" applyAlignment="1">
      <alignment horizontal="center" vertical="top" wrapText="1"/>
    </xf>
    <xf numFmtId="0" fontId="20" fillId="0" borderId="2" xfId="0" applyFont="1" applyBorder="1" applyAlignment="1">
      <alignment horizontal="center" vertical="top" wrapText="1"/>
    </xf>
    <xf numFmtId="0" fontId="20" fillId="0" borderId="1" xfId="0" applyFont="1" applyBorder="1" applyAlignment="1">
      <alignment horizontal="center" vertical="top" wrapText="1"/>
    </xf>
    <xf numFmtId="0" fontId="18" fillId="0" borderId="0" xfId="0" applyFont="1" applyAlignment="1">
      <alignment horizontal="left" vertical="top" wrapText="1"/>
    </xf>
    <xf numFmtId="0" fontId="12" fillId="0" borderId="0" xfId="0" applyFont="1" applyAlignment="1">
      <alignment horizontal="left" vertical="top" wrapText="1"/>
    </xf>
    <xf numFmtId="0" fontId="3" fillId="0" borderId="14" xfId="0" applyFont="1" applyBorder="1" applyAlignment="1">
      <alignment horizontal="center" vertical="center" wrapText="1"/>
    </xf>
    <xf numFmtId="0" fontId="12" fillId="0" borderId="4" xfId="0" applyFont="1" applyBorder="1" applyAlignment="1">
      <alignment horizontal="left" vertical="top" wrapText="1"/>
    </xf>
    <xf numFmtId="0" fontId="3" fillId="0" borderId="18" xfId="0" applyFont="1" applyBorder="1" applyAlignment="1">
      <alignment horizontal="center" vertical="center" wrapText="1"/>
    </xf>
    <xf numFmtId="0" fontId="12" fillId="0" borderId="22" xfId="0" applyFont="1" applyBorder="1" applyAlignment="1">
      <alignment horizontal="center" vertical="top" wrapText="1"/>
    </xf>
    <xf numFmtId="0" fontId="12" fillId="0" borderId="23" xfId="0" applyFont="1" applyBorder="1" applyAlignment="1">
      <alignment horizontal="center" vertical="top" wrapText="1"/>
    </xf>
    <xf numFmtId="0" fontId="0" fillId="7" borderId="18" xfId="0" applyFill="1" applyBorder="1" applyAlignment="1">
      <alignment horizontal="center" vertical="center" wrapText="1"/>
    </xf>
    <xf numFmtId="0" fontId="0" fillId="0" borderId="18" xfId="0" applyBorder="1" applyAlignment="1">
      <alignment horizontal="left" vertical="top" wrapText="1"/>
    </xf>
    <xf numFmtId="0" fontId="0" fillId="0" borderId="19" xfId="0" applyBorder="1" applyAlignment="1">
      <alignment horizontal="left" vertical="top" wrapText="1"/>
    </xf>
    <xf numFmtId="0" fontId="0" fillId="6" borderId="18" xfId="0" applyFill="1" applyBorder="1" applyAlignment="1">
      <alignment horizontal="center" vertical="center" wrapText="1"/>
    </xf>
    <xf numFmtId="0" fontId="13" fillId="0" borderId="20" xfId="0" applyFont="1" applyBorder="1" applyAlignment="1">
      <alignment horizontal="left" vertical="top" wrapText="1"/>
    </xf>
    <xf numFmtId="0" fontId="13" fillId="0" borderId="0" xfId="0" applyFont="1" applyAlignment="1">
      <alignment horizontal="left" vertical="top" wrapText="1"/>
    </xf>
    <xf numFmtId="0" fontId="13" fillId="0" borderId="4" xfId="0" applyFont="1" applyBorder="1" applyAlignment="1">
      <alignment horizontal="left" vertical="top" wrapText="1"/>
    </xf>
    <xf numFmtId="0" fontId="3" fillId="0" borderId="17" xfId="0" applyFont="1" applyBorder="1" applyAlignment="1">
      <alignment horizontal="left" vertical="top" wrapText="1"/>
    </xf>
    <xf numFmtId="0" fontId="0" fillId="5" borderId="18" xfId="0" applyFill="1" applyBorder="1" applyAlignment="1">
      <alignment horizontal="center" vertical="center" wrapText="1"/>
    </xf>
    <xf numFmtId="0" fontId="0" fillId="0" borderId="18" xfId="0" applyBorder="1" applyAlignment="1">
      <alignment vertical="top" wrapText="1"/>
    </xf>
    <xf numFmtId="0" fontId="0" fillId="0" borderId="17" xfId="0" applyBorder="1" applyAlignment="1">
      <alignment horizontal="left" vertical="center" wrapText="1"/>
    </xf>
    <xf numFmtId="0" fontId="0" fillId="5" borderId="18" xfId="0" applyFill="1" applyBorder="1" applyAlignment="1">
      <alignment horizontal="center" vertical="top" wrapText="1"/>
    </xf>
    <xf numFmtId="0" fontId="19" fillId="0" borderId="20" xfId="0" applyFont="1" applyBorder="1" applyAlignment="1">
      <alignment horizontal="left" vertical="top" wrapText="1"/>
    </xf>
    <xf numFmtId="0" fontId="19" fillId="0" borderId="20" xfId="0" applyFont="1" applyBorder="1" applyAlignment="1">
      <alignment horizontal="left" vertical="top" wrapText="1"/>
    </xf>
    <xf numFmtId="0" fontId="19" fillId="0" borderId="0" xfId="0" applyFont="1" applyAlignment="1">
      <alignment horizontal="left" vertical="top" wrapText="1"/>
    </xf>
    <xf numFmtId="0" fontId="19" fillId="0" borderId="4" xfId="0" applyFont="1" applyBorder="1" applyAlignment="1">
      <alignment horizontal="left" vertical="top" wrapText="1"/>
    </xf>
    <xf numFmtId="0" fontId="3" fillId="0" borderId="20" xfId="0" applyFont="1" applyBorder="1" applyAlignment="1">
      <alignment horizontal="center" vertical="center" wrapText="1"/>
    </xf>
    <xf numFmtId="0" fontId="20" fillId="0" borderId="20" xfId="0" applyFont="1" applyBorder="1" applyAlignment="1">
      <alignment horizontal="center" vertical="top" wrapText="1"/>
    </xf>
    <xf numFmtId="0" fontId="20" fillId="0" borderId="0" xfId="0" applyFont="1" applyAlignment="1">
      <alignment horizontal="center" vertical="top" wrapText="1"/>
    </xf>
    <xf numFmtId="0" fontId="20" fillId="0" borderId="4" xfId="0" applyFont="1" applyBorder="1" applyAlignment="1">
      <alignment horizontal="center" vertical="top" wrapText="1"/>
    </xf>
    <xf numFmtId="0" fontId="0" fillId="8" borderId="18" xfId="0" applyFill="1" applyBorder="1" applyAlignment="1">
      <alignment horizontal="center" vertical="center" wrapText="1"/>
    </xf>
    <xf numFmtId="0" fontId="0" fillId="0" borderId="23" xfId="0" applyBorder="1" applyAlignment="1">
      <alignment horizontal="center" vertical="top" wrapText="1"/>
    </xf>
    <xf numFmtId="0" fontId="0" fillId="0" borderId="22" xfId="0" applyBorder="1" applyAlignment="1">
      <alignment horizontal="center" vertical="top" wrapText="1"/>
    </xf>
    <xf numFmtId="0" fontId="12" fillId="0" borderId="16" xfId="0" applyFont="1" applyBorder="1" applyAlignment="1">
      <alignment horizontal="left" vertical="top" wrapText="1"/>
    </xf>
    <xf numFmtId="0" fontId="21" fillId="0" borderId="15" xfId="0" applyFont="1" applyBorder="1" applyAlignment="1">
      <alignment horizontal="right" vertical="top" wrapText="1"/>
    </xf>
    <xf numFmtId="0" fontId="0" fillId="0" borderId="24" xfId="0" applyBorder="1" applyAlignment="1">
      <alignment horizontal="left" vertical="top" wrapText="1"/>
    </xf>
    <xf numFmtId="0" fontId="22" fillId="0" borderId="19" xfId="0" applyFont="1" applyBorder="1" applyAlignment="1">
      <alignment horizontal="left" vertical="top" wrapText="1"/>
    </xf>
    <xf numFmtId="0" fontId="22" fillId="0" borderId="18" xfId="0" applyFont="1" applyBorder="1" applyAlignment="1">
      <alignment horizontal="left" vertical="top" wrapText="1"/>
    </xf>
    <xf numFmtId="164" fontId="22" fillId="8" borderId="18" xfId="1" applyNumberFormat="1" applyFont="1" applyFill="1" applyBorder="1" applyAlignment="1">
      <alignment horizontal="right" vertical="center" wrapText="1"/>
    </xf>
    <xf numFmtId="164" fontId="23" fillId="9" borderId="18" xfId="1" applyNumberFormat="1" applyFont="1" applyFill="1" applyBorder="1" applyAlignment="1">
      <alignment horizontal="right" vertical="center" wrapText="1"/>
    </xf>
    <xf numFmtId="164" fontId="23" fillId="8" borderId="18" xfId="1" applyNumberFormat="1" applyFont="1" applyFill="1" applyBorder="1" applyAlignment="1">
      <alignment horizontal="right" vertical="center" wrapText="1"/>
    </xf>
    <xf numFmtId="0" fontId="22" fillId="0" borderId="23" xfId="0" applyFont="1" applyBorder="1" applyAlignment="1">
      <alignment horizontal="center" vertical="top" wrapText="1"/>
    </xf>
    <xf numFmtId="0" fontId="22" fillId="0" borderId="22" xfId="0" applyFont="1" applyBorder="1" applyAlignment="1">
      <alignment horizontal="center" vertical="top" wrapText="1"/>
    </xf>
    <xf numFmtId="164" fontId="19" fillId="0" borderId="18" xfId="0" applyNumberFormat="1" applyFont="1" applyBorder="1" applyAlignment="1">
      <alignment horizontal="center" vertical="top" wrapText="1"/>
    </xf>
    <xf numFmtId="0" fontId="22" fillId="0" borderId="4" xfId="0" applyFont="1" applyBorder="1" applyAlignment="1">
      <alignment horizontal="left" vertical="top" wrapText="1"/>
    </xf>
    <xf numFmtId="0" fontId="22" fillId="0" borderId="0" xfId="0" applyFont="1" applyAlignment="1">
      <alignment horizontal="left" vertical="top" wrapText="1"/>
    </xf>
    <xf numFmtId="0" fontId="22" fillId="0" borderId="0" xfId="0" applyFont="1" applyAlignment="1">
      <alignment horizontal="center" vertical="top" wrapText="1"/>
    </xf>
    <xf numFmtId="164" fontId="23" fillId="5" borderId="18" xfId="1" applyNumberFormat="1" applyFont="1" applyFill="1" applyBorder="1" applyAlignment="1">
      <alignment horizontal="right" vertical="center" wrapText="1"/>
    </xf>
    <xf numFmtId="1" fontId="23" fillId="6" borderId="18" xfId="1" applyNumberFormat="1" applyFont="1" applyFill="1" applyBorder="1" applyAlignment="1">
      <alignment horizontal="center" vertical="center" wrapText="1"/>
    </xf>
    <xf numFmtId="164" fontId="22" fillId="5" borderId="18" xfId="1" applyNumberFormat="1" applyFont="1" applyFill="1" applyBorder="1" applyAlignment="1">
      <alignment horizontal="right" vertical="center" wrapText="1"/>
    </xf>
    <xf numFmtId="164" fontId="3" fillId="0" borderId="18" xfId="0" applyNumberFormat="1" applyFont="1" applyBorder="1" applyAlignment="1">
      <alignment horizontal="center" vertical="top" wrapText="1"/>
    </xf>
    <xf numFmtId="0" fontId="0" fillId="0" borderId="4" xfId="0" applyBorder="1" applyAlignment="1">
      <alignment horizontal="left" vertical="top" wrapText="1"/>
    </xf>
    <xf numFmtId="164" fontId="3" fillId="0" borderId="15" xfId="1" applyNumberFormat="1" applyFont="1" applyBorder="1" applyAlignment="1">
      <alignment horizontal="center" vertical="top" wrapText="1"/>
    </xf>
  </cellXfs>
  <cellStyles count="2">
    <cellStyle name="Comma" xfId="1" builtinId="3"/>
    <cellStyle name="Normal" xfId="0" builtinId="0"/>
  </cellStyles>
  <dxfs count="30">
    <dxf>
      <fill>
        <patternFill>
          <bgColor rgb="FF00B050"/>
        </patternFill>
      </fill>
    </dxf>
    <dxf>
      <fill>
        <patternFill>
          <bgColor rgb="FF92D050"/>
        </patternFill>
      </fill>
    </dxf>
    <dxf>
      <fill>
        <patternFill>
          <bgColor theme="0" tint="-0.14996795556505021"/>
        </patternFill>
      </fill>
    </dxf>
    <dxf>
      <fill>
        <patternFill>
          <bgColor theme="4" tint="0.39994506668294322"/>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theme="0" tint="-0.14996795556505021"/>
        </patternFill>
      </fill>
    </dxf>
    <dxf>
      <fill>
        <patternFill>
          <bgColor theme="4" tint="0.39994506668294322"/>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theme="0" tint="-0.14996795556505021"/>
        </patternFill>
      </fill>
    </dxf>
    <dxf>
      <fill>
        <patternFill>
          <bgColor theme="4" tint="0.39994506668294322"/>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theme="0" tint="-0.14996795556505021"/>
        </patternFill>
      </fill>
    </dxf>
    <dxf>
      <fill>
        <patternFill>
          <bgColor theme="4" tint="0.39994506668294322"/>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theme="0" tint="-0.14996795556505021"/>
        </patternFill>
      </fill>
    </dxf>
    <dxf>
      <fill>
        <patternFill>
          <bgColor theme="4" tint="0.39994506668294322"/>
        </patternFill>
      </fill>
    </dxf>
    <dxf>
      <fill>
        <patternFill>
          <bgColor rgb="FFFFC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6067BD-53E1-4DB3-B985-EF83AF238CCD}">
  <dimension ref="A1:G81"/>
  <sheetViews>
    <sheetView topLeftCell="A12" zoomScale="92" zoomScaleNormal="92" workbookViewId="0">
      <selection activeCell="L78" sqref="L78"/>
    </sheetView>
  </sheetViews>
  <sheetFormatPr defaultColWidth="8.77734375" defaultRowHeight="14.4" x14ac:dyDescent="0.3"/>
  <cols>
    <col min="1" max="1" width="8.109375" style="43" customWidth="1"/>
    <col min="2" max="2" width="32.77734375" style="43" customWidth="1"/>
    <col min="3" max="3" width="11.21875" style="44" bestFit="1" customWidth="1"/>
    <col min="4" max="4" width="12.21875" style="44" bestFit="1" customWidth="1"/>
    <col min="5" max="5" width="13.44140625" style="44" customWidth="1"/>
    <col min="6" max="6" width="12.21875" style="44" bestFit="1" customWidth="1"/>
    <col min="7" max="7" width="75.44140625" style="43" customWidth="1"/>
    <col min="8" max="16384" width="8.77734375" style="43"/>
  </cols>
  <sheetData>
    <row r="1" spans="1:7" s="26" customFormat="1" ht="15.6" x14ac:dyDescent="0.3">
      <c r="A1" s="61" t="s">
        <v>130</v>
      </c>
      <c r="B1" s="60"/>
      <c r="C1" s="60"/>
      <c r="D1" s="60"/>
      <c r="E1" s="60"/>
      <c r="F1" s="60"/>
      <c r="G1" s="59"/>
    </row>
    <row r="2" spans="1:7" s="26" customFormat="1" ht="15.6" x14ac:dyDescent="0.3">
      <c r="A2" s="88"/>
      <c r="B2" s="87"/>
      <c r="C2" s="87"/>
      <c r="D2" s="87"/>
      <c r="E2" s="87"/>
      <c r="F2" s="87"/>
      <c r="G2" s="86"/>
    </row>
    <row r="3" spans="1:7" s="26" customFormat="1" x14ac:dyDescent="0.3">
      <c r="A3" s="58"/>
      <c r="C3" s="57" t="s">
        <v>3</v>
      </c>
      <c r="D3" s="57" t="s">
        <v>4</v>
      </c>
      <c r="E3" s="57" t="s">
        <v>5</v>
      </c>
      <c r="F3" s="57" t="s">
        <v>6</v>
      </c>
      <c r="G3" s="85" t="s">
        <v>129</v>
      </c>
    </row>
    <row r="4" spans="1:7" s="26" customFormat="1" x14ac:dyDescent="0.3">
      <c r="A4" s="55" t="s">
        <v>131</v>
      </c>
      <c r="B4" s="54"/>
      <c r="C4" s="54"/>
      <c r="D4" s="54"/>
      <c r="E4" s="54"/>
      <c r="F4" s="54"/>
      <c r="G4" s="81"/>
    </row>
    <row r="5" spans="1:7" x14ac:dyDescent="0.3">
      <c r="A5" s="71" t="s">
        <v>132</v>
      </c>
      <c r="B5" s="70" t="s">
        <v>133</v>
      </c>
      <c r="C5" s="89">
        <v>9</v>
      </c>
      <c r="D5" s="89">
        <v>9</v>
      </c>
      <c r="E5" s="89">
        <v>9</v>
      </c>
      <c r="F5" s="89">
        <v>9</v>
      </c>
      <c r="G5" s="47" t="s">
        <v>45</v>
      </c>
    </row>
    <row r="6" spans="1:7" x14ac:dyDescent="0.3">
      <c r="A6" s="71" t="s">
        <v>134</v>
      </c>
      <c r="B6" s="70" t="s">
        <v>135</v>
      </c>
      <c r="C6" s="89">
        <v>61</v>
      </c>
      <c r="D6" s="89">
        <v>61</v>
      </c>
      <c r="E6" s="89">
        <v>61</v>
      </c>
      <c r="F6" s="89">
        <v>61</v>
      </c>
      <c r="G6" s="47" t="s">
        <v>45</v>
      </c>
    </row>
    <row r="7" spans="1:7" ht="28.8" x14ac:dyDescent="0.3">
      <c r="A7" s="71" t="s">
        <v>136</v>
      </c>
      <c r="B7" s="70" t="s">
        <v>137</v>
      </c>
      <c r="C7" s="89">
        <v>25</v>
      </c>
      <c r="D7" s="89">
        <v>25</v>
      </c>
      <c r="E7" s="89">
        <v>25</v>
      </c>
      <c r="F7" s="89">
        <v>25</v>
      </c>
      <c r="G7" s="47" t="s">
        <v>45</v>
      </c>
    </row>
    <row r="8" spans="1:7" x14ac:dyDescent="0.3">
      <c r="A8" s="71" t="s">
        <v>138</v>
      </c>
      <c r="B8" s="70" t="s">
        <v>139</v>
      </c>
      <c r="C8" s="89">
        <v>43</v>
      </c>
      <c r="D8" s="89">
        <v>43</v>
      </c>
      <c r="E8" s="89">
        <v>43</v>
      </c>
      <c r="F8" s="89">
        <v>43</v>
      </c>
      <c r="G8" s="47" t="s">
        <v>45</v>
      </c>
    </row>
    <row r="9" spans="1:7" x14ac:dyDescent="0.3">
      <c r="A9" s="71" t="s">
        <v>140</v>
      </c>
      <c r="B9" s="70" t="s">
        <v>141</v>
      </c>
      <c r="C9" s="89">
        <v>100</v>
      </c>
      <c r="D9" s="89">
        <v>100</v>
      </c>
      <c r="E9" s="89">
        <v>100</v>
      </c>
      <c r="F9" s="89">
        <v>100</v>
      </c>
      <c r="G9" s="47" t="s">
        <v>45</v>
      </c>
    </row>
    <row r="10" spans="1:7" ht="28.8" x14ac:dyDescent="0.3">
      <c r="A10" s="71" t="s">
        <v>142</v>
      </c>
      <c r="B10" s="70" t="s">
        <v>143</v>
      </c>
      <c r="C10" s="89">
        <v>73</v>
      </c>
      <c r="D10" s="89">
        <v>73</v>
      </c>
      <c r="E10" s="89">
        <v>73</v>
      </c>
      <c r="F10" s="89">
        <v>73</v>
      </c>
      <c r="G10" s="47" t="s">
        <v>45</v>
      </c>
    </row>
    <row r="11" spans="1:7" x14ac:dyDescent="0.3">
      <c r="A11" s="71" t="s">
        <v>144</v>
      </c>
      <c r="B11" s="70" t="s">
        <v>145</v>
      </c>
      <c r="C11" s="89">
        <v>34</v>
      </c>
      <c r="D11" s="89">
        <v>34</v>
      </c>
      <c r="E11" s="89">
        <v>34</v>
      </c>
      <c r="F11" s="89">
        <v>34</v>
      </c>
      <c r="G11" s="47" t="s">
        <v>45</v>
      </c>
    </row>
    <row r="12" spans="1:7" ht="28.8" x14ac:dyDescent="0.3">
      <c r="A12" s="71" t="s">
        <v>146</v>
      </c>
      <c r="B12" s="70" t="s">
        <v>147</v>
      </c>
      <c r="C12" s="89">
        <v>190</v>
      </c>
      <c r="D12" s="89">
        <v>190</v>
      </c>
      <c r="E12" s="89">
        <v>190</v>
      </c>
      <c r="F12" s="89">
        <v>190</v>
      </c>
      <c r="G12" s="47" t="s">
        <v>45</v>
      </c>
    </row>
    <row r="13" spans="1:7" x14ac:dyDescent="0.3">
      <c r="A13" s="90"/>
      <c r="B13" s="91"/>
      <c r="C13" s="66">
        <f>SUM(C5:C12)</f>
        <v>535</v>
      </c>
      <c r="D13" s="66">
        <f>SUM(D5:D12)</f>
        <v>535</v>
      </c>
      <c r="E13" s="66">
        <f>SUM(E5:E12)</f>
        <v>535</v>
      </c>
      <c r="F13" s="66">
        <f>SUM(F5:F12)</f>
        <v>535</v>
      </c>
      <c r="G13" s="47"/>
    </row>
    <row r="14" spans="1:7" s="26" customFormat="1" x14ac:dyDescent="0.3">
      <c r="A14" s="84"/>
      <c r="B14" s="83"/>
      <c r="C14" s="83"/>
      <c r="D14" s="83"/>
      <c r="E14" s="83"/>
      <c r="F14" s="83"/>
      <c r="G14" s="82"/>
    </row>
    <row r="15" spans="1:7" s="26" customFormat="1" x14ac:dyDescent="0.3">
      <c r="A15" s="55" t="s">
        <v>128</v>
      </c>
      <c r="B15" s="54"/>
      <c r="C15" s="54"/>
      <c r="D15" s="54"/>
      <c r="E15" s="54"/>
      <c r="F15" s="54"/>
      <c r="G15" s="81"/>
    </row>
    <row r="16" spans="1:7" x14ac:dyDescent="0.3">
      <c r="A16" s="71" t="s">
        <v>127</v>
      </c>
      <c r="B16" s="70" t="s">
        <v>126</v>
      </c>
      <c r="C16" s="77" t="s">
        <v>119</v>
      </c>
      <c r="D16" s="77" t="s">
        <v>119</v>
      </c>
      <c r="E16" s="77" t="s">
        <v>119</v>
      </c>
      <c r="F16" s="77" t="s">
        <v>119</v>
      </c>
      <c r="G16" s="47" t="s">
        <v>118</v>
      </c>
    </row>
    <row r="17" spans="1:7" x14ac:dyDescent="0.3">
      <c r="A17" s="71" t="s">
        <v>125</v>
      </c>
      <c r="B17" s="70" t="s">
        <v>124</v>
      </c>
      <c r="C17" s="77" t="s">
        <v>119</v>
      </c>
      <c r="D17" s="77" t="s">
        <v>119</v>
      </c>
      <c r="E17" s="77" t="s">
        <v>119</v>
      </c>
      <c r="F17" s="77" t="s">
        <v>119</v>
      </c>
      <c r="G17" s="47" t="s">
        <v>118</v>
      </c>
    </row>
    <row r="18" spans="1:7" ht="28.8" x14ac:dyDescent="0.3">
      <c r="A18" s="71" t="s">
        <v>123</v>
      </c>
      <c r="B18" s="70" t="s">
        <v>122</v>
      </c>
      <c r="C18" s="77" t="s">
        <v>119</v>
      </c>
      <c r="D18" s="77" t="s">
        <v>119</v>
      </c>
      <c r="E18" s="77" t="s">
        <v>119</v>
      </c>
      <c r="F18" s="77" t="s">
        <v>119</v>
      </c>
      <c r="G18" s="47" t="s">
        <v>118</v>
      </c>
    </row>
    <row r="19" spans="1:7" x14ac:dyDescent="0.3">
      <c r="A19" s="71" t="s">
        <v>121</v>
      </c>
      <c r="B19" s="70" t="s">
        <v>120</v>
      </c>
      <c r="C19" s="77" t="s">
        <v>119</v>
      </c>
      <c r="D19" s="77" t="s">
        <v>119</v>
      </c>
      <c r="E19" s="77" t="s">
        <v>119</v>
      </c>
      <c r="F19" s="77" t="s">
        <v>119</v>
      </c>
      <c r="G19" s="47" t="s">
        <v>118</v>
      </c>
    </row>
    <row r="20" spans="1:7" x14ac:dyDescent="0.3">
      <c r="A20" s="71" t="s">
        <v>117</v>
      </c>
      <c r="B20" s="70" t="s">
        <v>116</v>
      </c>
      <c r="C20" s="72">
        <v>0</v>
      </c>
      <c r="D20" s="77">
        <v>1650</v>
      </c>
      <c r="E20" s="77">
        <v>1650</v>
      </c>
      <c r="F20" s="77">
        <v>1650</v>
      </c>
      <c r="G20" s="47" t="s">
        <v>28</v>
      </c>
    </row>
    <row r="21" spans="1:7" ht="28.8" x14ac:dyDescent="0.3">
      <c r="A21" s="71" t="s">
        <v>115</v>
      </c>
      <c r="B21" s="70" t="s">
        <v>114</v>
      </c>
      <c r="C21" s="72">
        <v>0</v>
      </c>
      <c r="D21" s="80">
        <v>0</v>
      </c>
      <c r="E21" s="80">
        <v>0</v>
      </c>
      <c r="F21" s="80">
        <v>0</v>
      </c>
      <c r="G21" s="47" t="s">
        <v>113</v>
      </c>
    </row>
    <row r="22" spans="1:7" ht="28.8" x14ac:dyDescent="0.3">
      <c r="A22" s="71" t="s">
        <v>112</v>
      </c>
      <c r="B22" s="70" t="s">
        <v>111</v>
      </c>
      <c r="C22" s="72">
        <v>0</v>
      </c>
      <c r="D22" s="77">
        <v>325</v>
      </c>
      <c r="E22" s="77">
        <v>325</v>
      </c>
      <c r="F22" s="77">
        <v>325</v>
      </c>
      <c r="G22" s="79" t="s">
        <v>28</v>
      </c>
    </row>
    <row r="23" spans="1:7" ht="28.8" x14ac:dyDescent="0.3">
      <c r="A23" s="71" t="s">
        <v>110</v>
      </c>
      <c r="B23" s="70" t="s">
        <v>109</v>
      </c>
      <c r="C23" s="72">
        <v>0</v>
      </c>
      <c r="D23" s="77">
        <v>85</v>
      </c>
      <c r="E23" s="77">
        <v>85</v>
      </c>
      <c r="F23" s="77">
        <v>85</v>
      </c>
      <c r="G23" s="47" t="s">
        <v>28</v>
      </c>
    </row>
    <row r="24" spans="1:7" x14ac:dyDescent="0.3">
      <c r="A24" s="71" t="s">
        <v>108</v>
      </c>
      <c r="B24" s="70" t="s">
        <v>107</v>
      </c>
      <c r="C24" s="72">
        <v>0</v>
      </c>
      <c r="D24" s="77">
        <v>30</v>
      </c>
      <c r="E24" s="77">
        <v>30</v>
      </c>
      <c r="F24" s="77">
        <v>30</v>
      </c>
      <c r="G24" s="47" t="s">
        <v>28</v>
      </c>
    </row>
    <row r="25" spans="1:7" x14ac:dyDescent="0.3">
      <c r="A25" s="71" t="s">
        <v>106</v>
      </c>
      <c r="B25" s="70" t="s">
        <v>105</v>
      </c>
      <c r="C25" s="72">
        <v>0</v>
      </c>
      <c r="D25" s="77">
        <v>184</v>
      </c>
      <c r="E25" s="77">
        <v>184</v>
      </c>
      <c r="F25" s="77">
        <v>184</v>
      </c>
      <c r="G25" s="47" t="s">
        <v>28</v>
      </c>
    </row>
    <row r="26" spans="1:7" x14ac:dyDescent="0.3">
      <c r="A26" s="71" t="s">
        <v>104</v>
      </c>
      <c r="B26" s="70" t="s">
        <v>103</v>
      </c>
      <c r="C26" s="77">
        <v>0</v>
      </c>
      <c r="D26" s="77">
        <v>0</v>
      </c>
      <c r="E26" s="77">
        <v>0</v>
      </c>
      <c r="F26" s="77">
        <v>0</v>
      </c>
      <c r="G26" s="47" t="s">
        <v>102</v>
      </c>
    </row>
    <row r="27" spans="1:7" x14ac:dyDescent="0.3">
      <c r="A27" s="71" t="s">
        <v>101</v>
      </c>
      <c r="B27" s="70" t="s">
        <v>100</v>
      </c>
      <c r="C27" s="77">
        <v>47</v>
      </c>
      <c r="D27" s="77">
        <v>47</v>
      </c>
      <c r="E27" s="77">
        <v>47</v>
      </c>
      <c r="F27" s="77">
        <v>47</v>
      </c>
      <c r="G27" s="52" t="s">
        <v>33</v>
      </c>
    </row>
    <row r="28" spans="1:7" x14ac:dyDescent="0.3">
      <c r="A28" s="71" t="s">
        <v>99</v>
      </c>
      <c r="B28" s="70" t="s">
        <v>98</v>
      </c>
      <c r="C28" s="77">
        <v>83</v>
      </c>
      <c r="D28" s="77">
        <v>83</v>
      </c>
      <c r="E28" s="77">
        <v>83</v>
      </c>
      <c r="F28" s="77">
        <v>83</v>
      </c>
      <c r="G28" s="47" t="s">
        <v>33</v>
      </c>
    </row>
    <row r="29" spans="1:7" x14ac:dyDescent="0.3">
      <c r="A29" s="71" t="s">
        <v>97</v>
      </c>
      <c r="B29" s="70" t="s">
        <v>96</v>
      </c>
      <c r="C29" s="72">
        <v>0</v>
      </c>
      <c r="D29" s="77">
        <v>120</v>
      </c>
      <c r="E29" s="77">
        <v>120</v>
      </c>
      <c r="F29" s="77">
        <v>120</v>
      </c>
      <c r="G29" s="47" t="s">
        <v>28</v>
      </c>
    </row>
    <row r="30" spans="1:7" x14ac:dyDescent="0.3">
      <c r="A30" s="71" t="s">
        <v>95</v>
      </c>
      <c r="B30" s="70" t="s">
        <v>94</v>
      </c>
      <c r="C30" s="77">
        <v>120</v>
      </c>
      <c r="D30" s="77">
        <v>120</v>
      </c>
      <c r="E30" s="77">
        <v>120</v>
      </c>
      <c r="F30" s="77">
        <v>120</v>
      </c>
      <c r="G30" s="47" t="s">
        <v>33</v>
      </c>
    </row>
    <row r="31" spans="1:7" ht="28.8" x14ac:dyDescent="0.3">
      <c r="A31" s="71" t="s">
        <v>93</v>
      </c>
      <c r="B31" s="78" t="s">
        <v>92</v>
      </c>
      <c r="C31" s="72">
        <v>0</v>
      </c>
      <c r="D31" s="72">
        <v>0</v>
      </c>
      <c r="E31" s="77">
        <v>94</v>
      </c>
      <c r="F31" s="77">
        <v>94</v>
      </c>
      <c r="G31" s="47" t="s">
        <v>74</v>
      </c>
    </row>
    <row r="32" spans="1:7" ht="28.8" x14ac:dyDescent="0.3">
      <c r="A32" s="71" t="s">
        <v>91</v>
      </c>
      <c r="B32" s="70" t="s">
        <v>90</v>
      </c>
      <c r="C32" s="72">
        <v>0</v>
      </c>
      <c r="D32" s="72">
        <v>0</v>
      </c>
      <c r="E32" s="77">
        <v>62</v>
      </c>
      <c r="F32" s="77">
        <v>62</v>
      </c>
      <c r="G32" s="47" t="s">
        <v>74</v>
      </c>
    </row>
    <row r="33" spans="1:7" ht="28.8" x14ac:dyDescent="0.3">
      <c r="A33" s="71" t="s">
        <v>89</v>
      </c>
      <c r="B33" s="70" t="s">
        <v>88</v>
      </c>
      <c r="C33" s="72">
        <v>0</v>
      </c>
      <c r="D33" s="72">
        <v>0</v>
      </c>
      <c r="E33" s="77">
        <v>244</v>
      </c>
      <c r="F33" s="77">
        <v>244</v>
      </c>
      <c r="G33" s="47" t="s">
        <v>74</v>
      </c>
    </row>
    <row r="34" spans="1:7" ht="28.8" x14ac:dyDescent="0.3">
      <c r="A34" s="71" t="s">
        <v>87</v>
      </c>
      <c r="B34" s="70" t="s">
        <v>86</v>
      </c>
      <c r="C34" s="72">
        <v>0</v>
      </c>
      <c r="D34" s="72">
        <v>0</v>
      </c>
      <c r="E34" s="77">
        <v>280</v>
      </c>
      <c r="F34" s="77">
        <v>280</v>
      </c>
      <c r="G34" s="47" t="s">
        <v>74</v>
      </c>
    </row>
    <row r="35" spans="1:7" ht="28.8" x14ac:dyDescent="0.3">
      <c r="A35" s="71" t="s">
        <v>85</v>
      </c>
      <c r="B35" s="70" t="s">
        <v>84</v>
      </c>
      <c r="C35" s="72">
        <v>0</v>
      </c>
      <c r="D35" s="72">
        <v>0</v>
      </c>
      <c r="E35" s="77">
        <v>140</v>
      </c>
      <c r="F35" s="77">
        <v>140</v>
      </c>
      <c r="G35" s="47" t="s">
        <v>74</v>
      </c>
    </row>
    <row r="36" spans="1:7" ht="28.8" x14ac:dyDescent="0.3">
      <c r="A36" s="71" t="s">
        <v>83</v>
      </c>
      <c r="B36" s="70" t="s">
        <v>82</v>
      </c>
      <c r="C36" s="72">
        <v>0</v>
      </c>
      <c r="D36" s="72">
        <v>0</v>
      </c>
      <c r="E36" s="77">
        <v>29</v>
      </c>
      <c r="F36" s="77">
        <v>29</v>
      </c>
      <c r="G36" s="47" t="s">
        <v>74</v>
      </c>
    </row>
    <row r="37" spans="1:7" x14ac:dyDescent="0.3">
      <c r="A37" s="71" t="s">
        <v>81</v>
      </c>
      <c r="B37" s="70" t="s">
        <v>80</v>
      </c>
      <c r="C37" s="72">
        <v>0</v>
      </c>
      <c r="D37" s="72">
        <v>0</v>
      </c>
      <c r="E37" s="77">
        <v>51</v>
      </c>
      <c r="F37" s="77">
        <v>51</v>
      </c>
      <c r="G37" s="47" t="s">
        <v>79</v>
      </c>
    </row>
    <row r="38" spans="1:7" ht="28.8" x14ac:dyDescent="0.3">
      <c r="A38" s="71" t="s">
        <v>78</v>
      </c>
      <c r="B38" s="70" t="s">
        <v>77</v>
      </c>
      <c r="C38" s="72">
        <v>0</v>
      </c>
      <c r="D38" s="72">
        <v>0</v>
      </c>
      <c r="E38" s="77">
        <v>300</v>
      </c>
      <c r="F38" s="77">
        <v>300</v>
      </c>
      <c r="G38" s="47" t="s">
        <v>74</v>
      </c>
    </row>
    <row r="39" spans="1:7" ht="28.8" x14ac:dyDescent="0.3">
      <c r="A39" s="71" t="s">
        <v>76</v>
      </c>
      <c r="B39" s="70" t="s">
        <v>75</v>
      </c>
      <c r="C39" s="72">
        <v>0</v>
      </c>
      <c r="D39" s="72">
        <v>0</v>
      </c>
      <c r="E39" s="77">
        <v>200</v>
      </c>
      <c r="F39" s="77">
        <v>200</v>
      </c>
      <c r="G39" s="47" t="s">
        <v>74</v>
      </c>
    </row>
    <row r="40" spans="1:7" x14ac:dyDescent="0.3">
      <c r="A40" s="71" t="s">
        <v>73</v>
      </c>
      <c r="B40" s="70" t="s">
        <v>72</v>
      </c>
      <c r="C40" s="72">
        <v>0</v>
      </c>
      <c r="D40" s="77">
        <v>150</v>
      </c>
      <c r="E40" s="77">
        <v>150</v>
      </c>
      <c r="F40" s="77">
        <v>150</v>
      </c>
      <c r="G40" s="47" t="s">
        <v>28</v>
      </c>
    </row>
    <row r="41" spans="1:7" x14ac:dyDescent="0.3">
      <c r="A41" s="71" t="s">
        <v>71</v>
      </c>
      <c r="B41" s="70" t="s">
        <v>70</v>
      </c>
      <c r="C41" s="77">
        <v>81</v>
      </c>
      <c r="D41" s="77">
        <v>81</v>
      </c>
      <c r="E41" s="77">
        <v>81</v>
      </c>
      <c r="F41" s="77">
        <v>81</v>
      </c>
      <c r="G41" s="47" t="s">
        <v>33</v>
      </c>
    </row>
    <row r="42" spans="1:7" x14ac:dyDescent="0.3">
      <c r="A42" s="71" t="s">
        <v>69</v>
      </c>
      <c r="B42" s="70" t="s">
        <v>68</v>
      </c>
      <c r="C42" s="77">
        <v>37</v>
      </c>
      <c r="D42" s="77">
        <v>37</v>
      </c>
      <c r="E42" s="77">
        <v>37</v>
      </c>
      <c r="F42" s="77">
        <v>37</v>
      </c>
      <c r="G42" s="47" t="s">
        <v>33</v>
      </c>
    </row>
    <row r="43" spans="1:7" x14ac:dyDescent="0.3">
      <c r="A43" s="71" t="s">
        <v>67</v>
      </c>
      <c r="B43" s="70" t="s">
        <v>66</v>
      </c>
      <c r="C43" s="77">
        <v>90</v>
      </c>
      <c r="D43" s="77">
        <v>90</v>
      </c>
      <c r="E43" s="77">
        <v>90</v>
      </c>
      <c r="F43" s="77">
        <v>90</v>
      </c>
      <c r="G43" s="47" t="s">
        <v>33</v>
      </c>
    </row>
    <row r="44" spans="1:7" x14ac:dyDescent="0.3">
      <c r="A44" s="71" t="s">
        <v>65</v>
      </c>
      <c r="B44" s="70" t="s">
        <v>64</v>
      </c>
      <c r="C44" s="77">
        <v>84</v>
      </c>
      <c r="D44" s="77">
        <v>84</v>
      </c>
      <c r="E44" s="77">
        <v>84</v>
      </c>
      <c r="F44" s="77">
        <v>84</v>
      </c>
      <c r="G44" s="47" t="s">
        <v>33</v>
      </c>
    </row>
    <row r="45" spans="1:7" x14ac:dyDescent="0.3">
      <c r="A45" s="71" t="s">
        <v>63</v>
      </c>
      <c r="B45" s="70" t="s">
        <v>62</v>
      </c>
      <c r="C45" s="72">
        <v>0</v>
      </c>
      <c r="D45" s="77">
        <v>69</v>
      </c>
      <c r="E45" s="77">
        <v>69</v>
      </c>
      <c r="F45" s="77">
        <v>69</v>
      </c>
      <c r="G45" s="47" t="s">
        <v>28</v>
      </c>
    </row>
    <row r="46" spans="1:7" x14ac:dyDescent="0.3">
      <c r="A46" s="71" t="s">
        <v>61</v>
      </c>
      <c r="B46" s="70" t="s">
        <v>60</v>
      </c>
      <c r="C46" s="77">
        <v>96</v>
      </c>
      <c r="D46" s="77">
        <v>96</v>
      </c>
      <c r="E46" s="77">
        <v>96</v>
      </c>
      <c r="F46" s="77">
        <v>96</v>
      </c>
      <c r="G46" s="47" t="s">
        <v>33</v>
      </c>
    </row>
    <row r="47" spans="1:7" ht="28.8" x14ac:dyDescent="0.3">
      <c r="A47" s="71" t="s">
        <v>59</v>
      </c>
      <c r="B47" s="70" t="s">
        <v>58</v>
      </c>
      <c r="C47" s="72">
        <v>0</v>
      </c>
      <c r="D47" s="72">
        <v>0</v>
      </c>
      <c r="E47" s="72">
        <v>0</v>
      </c>
      <c r="F47" s="77">
        <v>25</v>
      </c>
      <c r="G47" s="47" t="s">
        <v>57</v>
      </c>
    </row>
    <row r="48" spans="1:7" x14ac:dyDescent="0.3">
      <c r="A48" s="71" t="s">
        <v>56</v>
      </c>
      <c r="B48" s="70" t="s">
        <v>55</v>
      </c>
      <c r="C48" s="77">
        <v>85</v>
      </c>
      <c r="D48" s="77">
        <v>85</v>
      </c>
      <c r="E48" s="77">
        <v>85</v>
      </c>
      <c r="F48" s="77">
        <v>85</v>
      </c>
      <c r="G48" s="47" t="s">
        <v>33</v>
      </c>
    </row>
    <row r="49" spans="1:7" x14ac:dyDescent="0.3">
      <c r="A49" s="71" t="s">
        <v>54</v>
      </c>
      <c r="B49" s="70" t="s">
        <v>53</v>
      </c>
      <c r="C49" s="77">
        <v>0</v>
      </c>
      <c r="D49" s="77">
        <v>590</v>
      </c>
      <c r="E49" s="77">
        <v>590</v>
      </c>
      <c r="F49" s="77">
        <v>590</v>
      </c>
      <c r="G49" s="47" t="s">
        <v>28</v>
      </c>
    </row>
    <row r="50" spans="1:7" ht="57.6" x14ac:dyDescent="0.3">
      <c r="A50" s="51" t="s">
        <v>27</v>
      </c>
      <c r="B50" s="50" t="s">
        <v>26</v>
      </c>
      <c r="C50" s="72">
        <v>0</v>
      </c>
      <c r="D50" s="72">
        <v>0</v>
      </c>
      <c r="E50" s="72">
        <v>0</v>
      </c>
      <c r="F50" s="77">
        <v>2203</v>
      </c>
      <c r="G50" s="47" t="s">
        <v>25</v>
      </c>
    </row>
    <row r="51" spans="1:7" x14ac:dyDescent="0.3">
      <c r="A51" s="68"/>
      <c r="B51" s="67"/>
      <c r="C51" s="66">
        <f>SUM(C20:C50)</f>
        <v>723</v>
      </c>
      <c r="D51" s="66">
        <f>SUM(D20:D50)</f>
        <v>3926</v>
      </c>
      <c r="E51" s="66">
        <f>SUM(E20:E50)</f>
        <v>5326</v>
      </c>
      <c r="F51" s="66">
        <f>SUM(F20:F50)</f>
        <v>7554</v>
      </c>
      <c r="G51" s="76"/>
    </row>
    <row r="52" spans="1:7" x14ac:dyDescent="0.3">
      <c r="A52" s="65"/>
      <c r="B52" s="62"/>
      <c r="C52" s="26"/>
      <c r="D52" s="26"/>
      <c r="E52" s="26"/>
      <c r="F52" s="26"/>
      <c r="G52" s="53"/>
    </row>
    <row r="53" spans="1:7" x14ac:dyDescent="0.3">
      <c r="A53" s="75" t="s">
        <v>52</v>
      </c>
      <c r="B53" s="74"/>
      <c r="C53" s="74"/>
      <c r="D53" s="74"/>
      <c r="E53" s="74"/>
      <c r="F53" s="74"/>
      <c r="G53" s="73"/>
    </row>
    <row r="54" spans="1:7" x14ac:dyDescent="0.3">
      <c r="A54" s="71" t="s">
        <v>51</v>
      </c>
      <c r="B54" s="70" t="s">
        <v>50</v>
      </c>
      <c r="C54" s="72">
        <v>0</v>
      </c>
      <c r="D54" s="69">
        <v>9</v>
      </c>
      <c r="E54" s="69">
        <v>9</v>
      </c>
      <c r="F54" s="69">
        <v>9</v>
      </c>
      <c r="G54" s="47" t="s">
        <v>28</v>
      </c>
    </row>
    <row r="55" spans="1:7" ht="28.8" x14ac:dyDescent="0.3">
      <c r="A55" s="71" t="s">
        <v>49</v>
      </c>
      <c r="B55" s="70" t="s">
        <v>48</v>
      </c>
      <c r="C55" s="69">
        <v>14</v>
      </c>
      <c r="D55" s="69">
        <v>14</v>
      </c>
      <c r="E55" s="69">
        <v>14</v>
      </c>
      <c r="F55" s="69">
        <v>14</v>
      </c>
      <c r="G55" s="47" t="s">
        <v>33</v>
      </c>
    </row>
    <row r="56" spans="1:7" x14ac:dyDescent="0.3">
      <c r="A56" s="71" t="s">
        <v>47</v>
      </c>
      <c r="B56" s="70" t="s">
        <v>46</v>
      </c>
      <c r="C56" s="69">
        <v>7</v>
      </c>
      <c r="D56" s="69">
        <v>7</v>
      </c>
      <c r="E56" s="69">
        <v>7</v>
      </c>
      <c r="F56" s="69">
        <v>7</v>
      </c>
      <c r="G56" s="47" t="s">
        <v>45</v>
      </c>
    </row>
    <row r="57" spans="1:7" x14ac:dyDescent="0.3">
      <c r="A57" s="68"/>
      <c r="B57" s="67"/>
      <c r="C57" s="66">
        <f>SUM(C54:C56)</f>
        <v>21</v>
      </c>
      <c r="D57" s="66">
        <f>SUM(D54:D56)</f>
        <v>30</v>
      </c>
      <c r="E57" s="66">
        <f>SUM(E54:E56)</f>
        <v>30</v>
      </c>
      <c r="F57" s="66">
        <f>SUM(F54:F56)</f>
        <v>30</v>
      </c>
      <c r="G57" s="47"/>
    </row>
    <row r="58" spans="1:7" x14ac:dyDescent="0.3">
      <c r="A58" s="65"/>
      <c r="B58" s="62"/>
      <c r="C58" s="26"/>
      <c r="D58" s="26"/>
      <c r="E58" s="26"/>
      <c r="F58" s="26"/>
      <c r="G58" s="53"/>
    </row>
    <row r="59" spans="1:7" ht="28.2" thickBot="1" x14ac:dyDescent="0.35">
      <c r="A59" s="92"/>
      <c r="B59" s="93" t="s">
        <v>44</v>
      </c>
      <c r="C59" s="64">
        <f>C57+C51</f>
        <v>744</v>
      </c>
      <c r="D59" s="64">
        <f>D57+D51</f>
        <v>3956</v>
      </c>
      <c r="E59" s="64">
        <f t="shared" ref="E59:F59" si="0">E57+E51</f>
        <v>5356</v>
      </c>
      <c r="F59" s="64">
        <f t="shared" si="0"/>
        <v>7584</v>
      </c>
      <c r="G59" s="94"/>
    </row>
    <row r="60" spans="1:7" x14ac:dyDescent="0.3">
      <c r="A60" s="63"/>
      <c r="B60" s="62"/>
      <c r="C60" s="26"/>
      <c r="D60" s="26"/>
      <c r="E60" s="26"/>
      <c r="F60" s="26"/>
    </row>
    <row r="61" spans="1:7" ht="15" thickBot="1" x14ac:dyDescent="0.35">
      <c r="A61" s="63"/>
      <c r="B61" s="62"/>
      <c r="C61" s="26"/>
      <c r="D61" s="26"/>
      <c r="E61" s="26"/>
      <c r="F61" s="26"/>
    </row>
    <row r="62" spans="1:7" ht="18" customHeight="1" x14ac:dyDescent="0.3">
      <c r="A62" s="61" t="s">
        <v>43</v>
      </c>
      <c r="B62" s="60"/>
      <c r="C62" s="60"/>
      <c r="D62" s="60"/>
      <c r="E62" s="60"/>
      <c r="F62" s="60"/>
      <c r="G62" s="59"/>
    </row>
    <row r="63" spans="1:7" x14ac:dyDescent="0.3">
      <c r="A63" s="58"/>
      <c r="B63" s="26"/>
      <c r="C63" s="43"/>
      <c r="D63" s="43"/>
      <c r="E63" s="43"/>
      <c r="F63" s="43"/>
      <c r="G63" s="56"/>
    </row>
    <row r="64" spans="1:7" x14ac:dyDescent="0.3">
      <c r="A64" s="58"/>
      <c r="B64" s="26"/>
      <c r="C64" s="57" t="s">
        <v>3</v>
      </c>
      <c r="D64" s="57" t="s">
        <v>4</v>
      </c>
      <c r="E64" s="57" t="s">
        <v>5</v>
      </c>
      <c r="F64" s="57" t="s">
        <v>6</v>
      </c>
      <c r="G64" s="56"/>
    </row>
    <row r="65" spans="1:7" x14ac:dyDescent="0.3">
      <c r="A65" s="55" t="s">
        <v>148</v>
      </c>
      <c r="B65" s="54"/>
      <c r="C65" s="54"/>
      <c r="D65" s="54"/>
      <c r="E65" s="54"/>
      <c r="F65" s="54"/>
      <c r="G65" s="81"/>
    </row>
    <row r="66" spans="1:7" x14ac:dyDescent="0.3">
      <c r="A66" s="95" t="s">
        <v>39</v>
      </c>
      <c r="B66" s="96" t="s">
        <v>38</v>
      </c>
      <c r="C66" s="97">
        <v>17113</v>
      </c>
      <c r="D66" s="97">
        <v>17113</v>
      </c>
      <c r="E66" s="97">
        <v>17113</v>
      </c>
      <c r="F66" s="97">
        <v>17113</v>
      </c>
      <c r="G66" s="47" t="s">
        <v>45</v>
      </c>
    </row>
    <row r="67" spans="1:7" x14ac:dyDescent="0.3">
      <c r="A67" s="95" t="s">
        <v>149</v>
      </c>
      <c r="B67" s="96" t="s">
        <v>150</v>
      </c>
      <c r="C67" s="98">
        <v>2860</v>
      </c>
      <c r="D67" s="98">
        <v>2860</v>
      </c>
      <c r="E67" s="98">
        <v>2860</v>
      </c>
      <c r="F67" s="98">
        <v>2860</v>
      </c>
      <c r="G67" s="47" t="s">
        <v>45</v>
      </c>
    </row>
    <row r="68" spans="1:7" x14ac:dyDescent="0.3">
      <c r="A68" s="95" t="s">
        <v>151</v>
      </c>
      <c r="B68" s="96" t="s">
        <v>152</v>
      </c>
      <c r="C68" s="99">
        <v>50421</v>
      </c>
      <c r="D68" s="99">
        <v>50421</v>
      </c>
      <c r="E68" s="99">
        <v>50421</v>
      </c>
      <c r="F68" s="99">
        <v>50421</v>
      </c>
      <c r="G68" s="47" t="s">
        <v>45</v>
      </c>
    </row>
    <row r="69" spans="1:7" x14ac:dyDescent="0.3">
      <c r="A69" s="100"/>
      <c r="B69" s="101"/>
      <c r="C69" s="102">
        <f>SUM(C66:C68)</f>
        <v>70394</v>
      </c>
      <c r="D69" s="102">
        <f>SUM(D66:D68)</f>
        <v>70394</v>
      </c>
      <c r="E69" s="102">
        <f>SUM(E66:E68)</f>
        <v>70394</v>
      </c>
      <c r="F69" s="102">
        <f>SUM(F66:F68)</f>
        <v>70394</v>
      </c>
      <c r="G69" s="47"/>
    </row>
    <row r="70" spans="1:7" x14ac:dyDescent="0.3">
      <c r="A70" s="103"/>
      <c r="B70" s="104"/>
      <c r="C70" s="105"/>
      <c r="D70" s="105"/>
      <c r="E70" s="105"/>
      <c r="F70" s="105"/>
      <c r="G70" s="53"/>
    </row>
    <row r="71" spans="1:7" x14ac:dyDescent="0.3">
      <c r="A71" s="55" t="s">
        <v>42</v>
      </c>
      <c r="B71" s="54"/>
      <c r="C71" s="54"/>
      <c r="D71" s="54"/>
      <c r="E71" s="54"/>
      <c r="F71" s="54"/>
      <c r="G71" s="53"/>
    </row>
    <row r="72" spans="1:7" ht="28.8" x14ac:dyDescent="0.3">
      <c r="A72" s="95" t="s">
        <v>41</v>
      </c>
      <c r="B72" s="96" t="s">
        <v>40</v>
      </c>
      <c r="C72" s="106">
        <v>12000</v>
      </c>
      <c r="D72" s="106">
        <v>12000</v>
      </c>
      <c r="E72" s="106">
        <v>12000</v>
      </c>
      <c r="F72" s="106">
        <v>12000</v>
      </c>
      <c r="G72" s="47" t="s">
        <v>33</v>
      </c>
    </row>
    <row r="73" spans="1:7" x14ac:dyDescent="0.3">
      <c r="A73" s="95" t="s">
        <v>39</v>
      </c>
      <c r="B73" s="96" t="s">
        <v>38</v>
      </c>
      <c r="C73" s="107">
        <v>0</v>
      </c>
      <c r="D73" s="108">
        <v>11535</v>
      </c>
      <c r="E73" s="108">
        <v>11535</v>
      </c>
      <c r="F73" s="108">
        <v>11535</v>
      </c>
      <c r="G73" s="52" t="s">
        <v>28</v>
      </c>
    </row>
    <row r="74" spans="1:7" x14ac:dyDescent="0.3">
      <c r="A74" s="95" t="s">
        <v>37</v>
      </c>
      <c r="B74" s="96" t="s">
        <v>36</v>
      </c>
      <c r="C74" s="107">
        <v>0</v>
      </c>
      <c r="D74" s="106">
        <v>13950</v>
      </c>
      <c r="E74" s="106">
        <v>13950</v>
      </c>
      <c r="F74" s="106">
        <v>13950</v>
      </c>
      <c r="G74" s="52" t="s">
        <v>28</v>
      </c>
    </row>
    <row r="75" spans="1:7" ht="28.8" x14ac:dyDescent="0.3">
      <c r="A75" s="95" t="s">
        <v>35</v>
      </c>
      <c r="B75" s="96" t="s">
        <v>34</v>
      </c>
      <c r="C75" s="106">
        <v>3760</v>
      </c>
      <c r="D75" s="106">
        <v>3760</v>
      </c>
      <c r="E75" s="106">
        <v>3760</v>
      </c>
      <c r="F75" s="106">
        <v>3760</v>
      </c>
      <c r="G75" s="47" t="s">
        <v>33</v>
      </c>
    </row>
    <row r="76" spans="1:7" x14ac:dyDescent="0.3">
      <c r="A76" s="95" t="s">
        <v>32</v>
      </c>
      <c r="B76" s="96" t="s">
        <v>31</v>
      </c>
      <c r="C76" s="107">
        <v>0</v>
      </c>
      <c r="D76" s="106">
        <v>2200</v>
      </c>
      <c r="E76" s="106">
        <v>2200</v>
      </c>
      <c r="F76" s="106">
        <v>2200</v>
      </c>
      <c r="G76" s="47" t="s">
        <v>28</v>
      </c>
    </row>
    <row r="77" spans="1:7" x14ac:dyDescent="0.3">
      <c r="A77" s="95" t="s">
        <v>30</v>
      </c>
      <c r="B77" s="96" t="s">
        <v>29</v>
      </c>
      <c r="C77" s="107">
        <v>0</v>
      </c>
      <c r="D77" s="106">
        <v>2300</v>
      </c>
      <c r="E77" s="106">
        <v>2300</v>
      </c>
      <c r="F77" s="106">
        <v>2300</v>
      </c>
      <c r="G77" s="47" t="s">
        <v>28</v>
      </c>
    </row>
    <row r="78" spans="1:7" ht="57.6" x14ac:dyDescent="0.3">
      <c r="A78" s="51" t="s">
        <v>27</v>
      </c>
      <c r="B78" s="50" t="s">
        <v>26</v>
      </c>
      <c r="C78" s="49">
        <v>0</v>
      </c>
      <c r="D78" s="49">
        <v>0</v>
      </c>
      <c r="E78" s="49">
        <v>0</v>
      </c>
      <c r="F78" s="48">
        <v>13800</v>
      </c>
      <c r="G78" s="47" t="s">
        <v>25</v>
      </c>
    </row>
    <row r="79" spans="1:7" x14ac:dyDescent="0.3">
      <c r="A79" s="90"/>
      <c r="B79" s="91"/>
      <c r="C79" s="109">
        <f>SUM(C72:C78)</f>
        <v>15760</v>
      </c>
      <c r="D79" s="109">
        <f>SUM(D72:D78)</f>
        <v>45745</v>
      </c>
      <c r="E79" s="109">
        <f>SUM(E72:E78)</f>
        <v>45745</v>
      </c>
      <c r="F79" s="109">
        <f>SUM(F72:F78)</f>
        <v>59545</v>
      </c>
      <c r="G79" s="76"/>
    </row>
    <row r="80" spans="1:7" x14ac:dyDescent="0.3">
      <c r="A80" s="110"/>
      <c r="G80" s="53"/>
    </row>
    <row r="81" spans="1:7" ht="29.4" thickBot="1" x14ac:dyDescent="0.35">
      <c r="A81" s="46"/>
      <c r="B81" s="45" t="s">
        <v>24</v>
      </c>
      <c r="C81" s="111">
        <f>C79+C69</f>
        <v>86154</v>
      </c>
      <c r="D81" s="111">
        <f>D79+D69</f>
        <v>116139</v>
      </c>
      <c r="E81" s="111">
        <f>E79+E69</f>
        <v>116139</v>
      </c>
      <c r="F81" s="111">
        <f>F79+F69</f>
        <v>129939</v>
      </c>
      <c r="G81" s="94"/>
    </row>
  </sheetData>
  <sheetProtection algorithmName="SHA-512" hashValue="1vj9SN+XOyrpkJx0GgZPAEZHogVDBcu52+dMm94stVnDh+hadPhq4m2CnJyARjXVeDtKZedv8OBwHrJvnxSxpA==" saltValue="CQlW6ORwtzca6FiTvLOJlA==" spinCount="100000" sheet="1" objects="1" scenarios="1"/>
  <mergeCells count="12">
    <mergeCell ref="A57:B57"/>
    <mergeCell ref="A62:G62"/>
    <mergeCell ref="A65:G65"/>
    <mergeCell ref="A69:B69"/>
    <mergeCell ref="A71:F71"/>
    <mergeCell ref="A79:B79"/>
    <mergeCell ref="A1:G1"/>
    <mergeCell ref="A4:G4"/>
    <mergeCell ref="A13:B13"/>
    <mergeCell ref="A15:G15"/>
    <mergeCell ref="A51:B51"/>
    <mergeCell ref="A53:G53"/>
  </mergeCells>
  <conditionalFormatting sqref="C16:F19 C20:C21 C23:C25 C29 C31:D39 C40 C45 C47:E47 C50:E52 B54:F54 C55:E61 C66:F70">
    <cfRule type="cellIs" dxfId="29" priority="25" operator="equal">
      <formula>"Strong Negative"</formula>
    </cfRule>
    <cfRule type="cellIs" dxfId="28" priority="26" operator="equal">
      <formula>"Negative"</formula>
    </cfRule>
    <cfRule type="cellIs" dxfId="27" priority="27" operator="equal">
      <formula>"Uncertain or Unknown"</formula>
    </cfRule>
    <cfRule type="cellIs" dxfId="26" priority="28" operator="equal">
      <formula>"Neutral"</formula>
    </cfRule>
    <cfRule type="cellIs" dxfId="25" priority="29" operator="equal">
      <formula>"Positive"</formula>
    </cfRule>
    <cfRule type="cellIs" dxfId="24" priority="30" operator="equal">
      <formula>"Strong Positive"</formula>
    </cfRule>
  </conditionalFormatting>
  <conditionalFormatting sqref="C73 C67:F67 C76 D76:F77">
    <cfRule type="cellIs" dxfId="23" priority="19" operator="equal">
      <formula>"Strong Negative"</formula>
    </cfRule>
    <cfRule type="cellIs" dxfId="22" priority="20" operator="equal">
      <formula>"Negative"</formula>
    </cfRule>
    <cfRule type="cellIs" dxfId="21" priority="21" operator="equal">
      <formula>"Uncertain or Unknown"</formula>
    </cfRule>
    <cfRule type="cellIs" dxfId="20" priority="22" operator="equal">
      <formula>"Neutral"</formula>
    </cfRule>
    <cfRule type="cellIs" dxfId="19" priority="23" operator="equal">
      <formula>"Positive"</formula>
    </cfRule>
    <cfRule type="cellIs" dxfId="18" priority="24" operator="equal">
      <formula>"Strong Positive"</formula>
    </cfRule>
  </conditionalFormatting>
  <conditionalFormatting sqref="D73">
    <cfRule type="cellIs" dxfId="17" priority="13" operator="equal">
      <formula>"Strong Negative"</formula>
    </cfRule>
    <cfRule type="cellIs" dxfId="16" priority="14" operator="equal">
      <formula>"Negative"</formula>
    </cfRule>
    <cfRule type="cellIs" dxfId="15" priority="15" operator="equal">
      <formula>"Uncertain or Unknown"</formula>
    </cfRule>
    <cfRule type="cellIs" dxfId="14" priority="16" operator="equal">
      <formula>"Neutral"</formula>
    </cfRule>
    <cfRule type="cellIs" dxfId="13" priority="17" operator="equal">
      <formula>"Positive"</formula>
    </cfRule>
    <cfRule type="cellIs" dxfId="12" priority="18" operator="equal">
      <formula>"Strong Positive"</formula>
    </cfRule>
  </conditionalFormatting>
  <conditionalFormatting sqref="E73">
    <cfRule type="cellIs" dxfId="11" priority="7" operator="equal">
      <formula>"Strong Negative"</formula>
    </cfRule>
    <cfRule type="cellIs" dxfId="10" priority="8" operator="equal">
      <formula>"Negative"</formula>
    </cfRule>
    <cfRule type="cellIs" dxfId="9" priority="9" operator="equal">
      <formula>"Uncertain or Unknown"</formula>
    </cfRule>
    <cfRule type="cellIs" dxfId="8" priority="10" operator="equal">
      <formula>"Neutral"</formula>
    </cfRule>
    <cfRule type="cellIs" dxfId="7" priority="11" operator="equal">
      <formula>"Positive"</formula>
    </cfRule>
    <cfRule type="cellIs" dxfId="6" priority="12" operator="equal">
      <formula>"Strong Positive"</formula>
    </cfRule>
  </conditionalFormatting>
  <conditionalFormatting sqref="F73">
    <cfRule type="cellIs" dxfId="5" priority="1" operator="equal">
      <formula>"Strong Negative"</formula>
    </cfRule>
    <cfRule type="cellIs" dxfId="4" priority="2" operator="equal">
      <formula>"Negative"</formula>
    </cfRule>
    <cfRule type="cellIs" dxfId="3" priority="3" operator="equal">
      <formula>"Uncertain or Unknown"</formula>
    </cfRule>
    <cfRule type="cellIs" dxfId="2" priority="4" operator="equal">
      <formula>"Neutral"</formula>
    </cfRule>
    <cfRule type="cellIs" dxfId="1" priority="5" operator="equal">
      <formula>"Positive"</formula>
    </cfRule>
    <cfRule type="cellIs" dxfId="0" priority="6" operator="equal">
      <formula>"Strong Positive"</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6D33F-81B7-44E2-B9C6-9A49925DD405}">
  <dimension ref="A1:L34"/>
  <sheetViews>
    <sheetView tabSelected="1" zoomScale="90" zoomScaleNormal="90" workbookViewId="0">
      <selection activeCell="G6" sqref="G6"/>
    </sheetView>
  </sheetViews>
  <sheetFormatPr defaultRowHeight="14.4" x14ac:dyDescent="0.3"/>
  <cols>
    <col min="1" max="1" width="38.88671875" customWidth="1"/>
    <col min="2" max="2" width="11.5546875" bestFit="1" customWidth="1"/>
    <col min="3" max="4" width="10.44140625" bestFit="1" customWidth="1"/>
    <col min="5" max="5" width="11.109375" bestFit="1" customWidth="1"/>
    <col min="7" max="7" width="34" customWidth="1"/>
    <col min="8" max="8" width="11" customWidth="1"/>
    <col min="12" max="12" width="19.77734375" bestFit="1" customWidth="1"/>
  </cols>
  <sheetData>
    <row r="1" spans="1:12" x14ac:dyDescent="0.3">
      <c r="A1" s="1" t="s">
        <v>0</v>
      </c>
      <c r="B1" s="2"/>
      <c r="C1" s="2"/>
      <c r="D1" s="2"/>
      <c r="E1" s="3"/>
    </row>
    <row r="2" spans="1:12" ht="26.4" customHeight="1" thickBot="1" x14ac:dyDescent="0.35">
      <c r="A2" s="4" t="s">
        <v>1</v>
      </c>
      <c r="B2" s="5"/>
      <c r="C2" s="5"/>
      <c r="D2" s="5"/>
      <c r="E2" s="6"/>
    </row>
    <row r="3" spans="1:12" ht="15" thickBot="1" x14ac:dyDescent="0.35">
      <c r="A3" s="7" t="s">
        <v>2</v>
      </c>
      <c r="B3" s="7" t="s">
        <v>3</v>
      </c>
      <c r="C3" s="7" t="s">
        <v>4</v>
      </c>
      <c r="D3" s="7" t="s">
        <v>5</v>
      </c>
      <c r="E3" s="7" t="s">
        <v>6</v>
      </c>
    </row>
    <row r="4" spans="1:12" ht="15" thickBot="1" x14ac:dyDescent="0.35">
      <c r="A4" s="8" t="s">
        <v>7</v>
      </c>
      <c r="B4" s="9"/>
      <c r="C4" s="9"/>
      <c r="D4" s="9"/>
      <c r="E4" s="10"/>
    </row>
    <row r="5" spans="1:12" ht="15" thickBot="1" x14ac:dyDescent="0.35">
      <c r="A5" s="11" t="s">
        <v>8</v>
      </c>
      <c r="B5" s="12">
        <v>1179</v>
      </c>
      <c r="C5" s="12">
        <v>1179</v>
      </c>
      <c r="D5" s="12">
        <v>1179</v>
      </c>
      <c r="E5" s="12">
        <v>1179</v>
      </c>
    </row>
    <row r="6" spans="1:12" ht="34.200000000000003" thickBot="1" x14ac:dyDescent="0.35">
      <c r="A6" s="11" t="s">
        <v>9</v>
      </c>
      <c r="B6" s="13">
        <v>984</v>
      </c>
      <c r="C6" s="12">
        <v>984</v>
      </c>
      <c r="D6" s="12">
        <v>984</v>
      </c>
      <c r="E6" s="12">
        <v>984</v>
      </c>
    </row>
    <row r="7" spans="1:12" ht="15" thickBot="1" x14ac:dyDescent="0.35">
      <c r="A7" s="11" t="s">
        <v>10</v>
      </c>
      <c r="B7" s="14">
        <v>1275</v>
      </c>
      <c r="C7" s="14">
        <v>1275</v>
      </c>
      <c r="D7" s="14">
        <v>1275</v>
      </c>
      <c r="E7" s="14">
        <v>1275</v>
      </c>
    </row>
    <row r="8" spans="1:12" ht="27" thickBot="1" x14ac:dyDescent="0.35">
      <c r="A8" s="15" t="s">
        <v>11</v>
      </c>
      <c r="B8" s="16">
        <f>SUM(B5:B7)</f>
        <v>3438</v>
      </c>
      <c r="C8" s="16">
        <f>SUM(C5:C7)</f>
        <v>3438</v>
      </c>
      <c r="D8" s="16">
        <f>SUM(D5:D7)</f>
        <v>3438</v>
      </c>
      <c r="E8" s="16">
        <f>SUM(E5:E7)</f>
        <v>3438</v>
      </c>
    </row>
    <row r="9" spans="1:12" ht="15" thickBot="1" x14ac:dyDescent="0.35">
      <c r="A9" s="8" t="s">
        <v>12</v>
      </c>
      <c r="B9" s="9"/>
      <c r="C9" s="9"/>
      <c r="D9" s="9"/>
      <c r="E9" s="10"/>
    </row>
    <row r="10" spans="1:12" ht="27" thickBot="1" x14ac:dyDescent="0.35">
      <c r="A10" s="11" t="s">
        <v>13</v>
      </c>
      <c r="B10" s="17">
        <v>723</v>
      </c>
      <c r="C10" s="18">
        <v>3926</v>
      </c>
      <c r="D10" s="18">
        <v>5326</v>
      </c>
      <c r="E10" s="18">
        <v>5351</v>
      </c>
    </row>
    <row r="11" spans="1:12" ht="27" thickBot="1" x14ac:dyDescent="0.35">
      <c r="A11" s="11" t="s">
        <v>14</v>
      </c>
      <c r="B11" s="17">
        <v>21</v>
      </c>
      <c r="C11" s="17">
        <v>30</v>
      </c>
      <c r="D11" s="17">
        <v>30</v>
      </c>
      <c r="E11" s="17">
        <v>30</v>
      </c>
      <c r="I11" s="19"/>
      <c r="J11" s="19"/>
      <c r="K11" s="19"/>
      <c r="L11" s="19"/>
    </row>
    <row r="12" spans="1:12" ht="15" thickBot="1" x14ac:dyDescent="0.35">
      <c r="A12" s="20" t="s">
        <v>15</v>
      </c>
      <c r="B12" s="21">
        <v>0</v>
      </c>
      <c r="C12" s="21">
        <v>0</v>
      </c>
      <c r="D12" s="21">
        <v>0</v>
      </c>
      <c r="E12" s="21">
        <v>2203</v>
      </c>
      <c r="I12" s="19"/>
      <c r="J12" s="19"/>
      <c r="K12" s="19"/>
      <c r="L12" s="19"/>
    </row>
    <row r="13" spans="1:12" ht="15" thickBot="1" x14ac:dyDescent="0.35">
      <c r="A13" s="22" t="s">
        <v>16</v>
      </c>
      <c r="B13" s="23">
        <v>744</v>
      </c>
      <c r="C13" s="24">
        <f>SUM(C10:C12)</f>
        <v>3956</v>
      </c>
      <c r="D13" s="24">
        <f>SUM(D10:D12)</f>
        <v>5356</v>
      </c>
      <c r="E13" s="24">
        <f>SUM(E10:E12)</f>
        <v>7584</v>
      </c>
      <c r="I13" s="19"/>
      <c r="J13" s="19"/>
      <c r="K13" s="19"/>
      <c r="L13" s="19"/>
    </row>
    <row r="14" spans="1:12" ht="15" thickBot="1" x14ac:dyDescent="0.35">
      <c r="A14" s="8" t="s">
        <v>17</v>
      </c>
      <c r="B14" s="9"/>
      <c r="C14" s="9"/>
      <c r="D14" s="9"/>
      <c r="E14" s="10"/>
      <c r="I14" s="19"/>
      <c r="J14" s="19"/>
      <c r="K14" s="19"/>
      <c r="L14" s="19"/>
    </row>
    <row r="15" spans="1:12" ht="15" thickBot="1" x14ac:dyDescent="0.35">
      <c r="A15" s="15" t="s">
        <v>18</v>
      </c>
      <c r="B15" s="25">
        <f>B13+B8</f>
        <v>4182</v>
      </c>
      <c r="C15" s="25">
        <f>C13+C8</f>
        <v>7394</v>
      </c>
      <c r="D15" s="25">
        <f>D13+D8</f>
        <v>8794</v>
      </c>
      <c r="E15" s="25">
        <f>E13+E8</f>
        <v>11022</v>
      </c>
      <c r="I15" s="19"/>
      <c r="J15" s="26"/>
      <c r="K15" s="19"/>
      <c r="L15" s="19"/>
    </row>
    <row r="16" spans="1:12" ht="27" thickBot="1" x14ac:dyDescent="0.35">
      <c r="A16" s="11" t="s">
        <v>19</v>
      </c>
      <c r="B16" s="27">
        <f>B15-15822</f>
        <v>-11640</v>
      </c>
      <c r="C16" s="27">
        <f>C15-15822</f>
        <v>-8428</v>
      </c>
      <c r="D16" s="27">
        <f>D15-15822</f>
        <v>-7028</v>
      </c>
      <c r="E16" s="27">
        <f>E15-15822</f>
        <v>-4800</v>
      </c>
      <c r="I16" s="28"/>
      <c r="J16" s="26"/>
      <c r="K16" s="19"/>
      <c r="L16" s="19"/>
    </row>
    <row r="17" spans="1:12" x14ac:dyDescent="0.3">
      <c r="A17" s="29"/>
      <c r="B17" s="30"/>
      <c r="C17" s="30"/>
      <c r="D17" s="30"/>
      <c r="E17" s="30"/>
      <c r="I17" s="28"/>
      <c r="J17" s="26"/>
      <c r="K17" s="19"/>
      <c r="L17" s="19"/>
    </row>
    <row r="18" spans="1:12" ht="15" thickBot="1" x14ac:dyDescent="0.35">
      <c r="I18" s="31"/>
      <c r="J18" s="31"/>
      <c r="K18" s="31"/>
      <c r="L18" s="31"/>
    </row>
    <row r="19" spans="1:12" x14ac:dyDescent="0.3">
      <c r="A19" s="1" t="s">
        <v>154</v>
      </c>
      <c r="B19" s="2"/>
      <c r="C19" s="2"/>
      <c r="D19" s="2"/>
      <c r="E19" s="3"/>
      <c r="I19" s="19"/>
      <c r="J19" s="19"/>
      <c r="K19" s="19"/>
      <c r="L19" s="19"/>
    </row>
    <row r="20" spans="1:12" ht="15" thickBot="1" x14ac:dyDescent="0.35">
      <c r="A20" s="4" t="s">
        <v>20</v>
      </c>
      <c r="B20" s="5"/>
      <c r="C20" s="5"/>
      <c r="D20" s="5"/>
      <c r="E20" s="6"/>
      <c r="I20" s="32"/>
      <c r="J20" s="32"/>
      <c r="K20" s="32"/>
      <c r="L20" s="32"/>
    </row>
    <row r="21" spans="1:12" ht="15" thickBot="1" x14ac:dyDescent="0.35">
      <c r="A21" s="7" t="s">
        <v>155</v>
      </c>
      <c r="B21" s="7" t="s">
        <v>3</v>
      </c>
      <c r="C21" s="7" t="s">
        <v>4</v>
      </c>
      <c r="D21" s="7" t="s">
        <v>5</v>
      </c>
      <c r="E21" s="7" t="s">
        <v>6</v>
      </c>
      <c r="L21" s="33"/>
    </row>
    <row r="22" spans="1:12" ht="15" thickBot="1" x14ac:dyDescent="0.35">
      <c r="A22" s="8" t="s">
        <v>7</v>
      </c>
      <c r="B22" s="9"/>
      <c r="C22" s="9"/>
      <c r="D22" s="9"/>
      <c r="E22" s="10"/>
      <c r="J22" s="34"/>
      <c r="K22" s="34"/>
    </row>
    <row r="23" spans="1:12" ht="15" thickBot="1" x14ac:dyDescent="0.35">
      <c r="A23" s="11" t="s">
        <v>21</v>
      </c>
      <c r="B23" s="12">
        <v>32216</v>
      </c>
      <c r="C23" s="12">
        <v>32216</v>
      </c>
      <c r="D23" s="12">
        <v>32216</v>
      </c>
      <c r="E23" s="12">
        <v>32216</v>
      </c>
      <c r="J23" s="34"/>
      <c r="K23" s="34"/>
    </row>
    <row r="24" spans="1:12" ht="34.200000000000003" thickBot="1" x14ac:dyDescent="0.35">
      <c r="A24" s="11" t="s">
        <v>9</v>
      </c>
      <c r="B24" s="13">
        <v>70969</v>
      </c>
      <c r="C24" s="13">
        <v>70969</v>
      </c>
      <c r="D24" s="13">
        <v>70969</v>
      </c>
      <c r="E24" s="13">
        <v>70969</v>
      </c>
    </row>
    <row r="25" spans="1:12" ht="27" thickBot="1" x14ac:dyDescent="0.35">
      <c r="A25" s="15" t="s">
        <v>11</v>
      </c>
      <c r="B25" s="16">
        <f>SUM(B23:B24)</f>
        <v>103185</v>
      </c>
      <c r="C25" s="16">
        <f>SUM(C23:C24)</f>
        <v>103185</v>
      </c>
      <c r="D25" s="16">
        <f>SUM(D23:D24)</f>
        <v>103185</v>
      </c>
      <c r="E25" s="16">
        <f>SUM(E23:E24)</f>
        <v>103185</v>
      </c>
    </row>
    <row r="26" spans="1:12" ht="15" thickBot="1" x14ac:dyDescent="0.35">
      <c r="A26" s="8" t="s">
        <v>12</v>
      </c>
      <c r="B26" s="9"/>
      <c r="C26" s="9"/>
      <c r="D26" s="9"/>
      <c r="E26" s="10"/>
    </row>
    <row r="27" spans="1:12" ht="27" thickBot="1" x14ac:dyDescent="0.35">
      <c r="A27" s="11" t="s">
        <v>13</v>
      </c>
      <c r="B27" s="13">
        <v>15760</v>
      </c>
      <c r="C27" s="18">
        <v>45745</v>
      </c>
      <c r="D27" s="18">
        <v>45745</v>
      </c>
      <c r="E27" s="18">
        <v>45745</v>
      </c>
    </row>
    <row r="28" spans="1:12" ht="15" thickBot="1" x14ac:dyDescent="0.35">
      <c r="A28" s="20" t="s">
        <v>15</v>
      </c>
      <c r="B28" s="21">
        <v>0</v>
      </c>
      <c r="C28" s="21">
        <v>0</v>
      </c>
      <c r="D28" s="21">
        <v>0</v>
      </c>
      <c r="E28" s="18">
        <v>13791</v>
      </c>
    </row>
    <row r="29" spans="1:12" ht="15" thickBot="1" x14ac:dyDescent="0.35">
      <c r="A29" s="22" t="s">
        <v>16</v>
      </c>
      <c r="B29" s="35">
        <f>SUM(B27:B28)</f>
        <v>15760</v>
      </c>
      <c r="C29" s="24">
        <f>SUM(C27:C28)</f>
        <v>45745</v>
      </c>
      <c r="D29" s="24">
        <f>SUM(D27:D28)</f>
        <v>45745</v>
      </c>
      <c r="E29" s="24">
        <f>SUM(E27:E28)</f>
        <v>59536</v>
      </c>
    </row>
    <row r="30" spans="1:12" ht="15" thickBot="1" x14ac:dyDescent="0.35">
      <c r="A30" s="8" t="s">
        <v>17</v>
      </c>
      <c r="B30" s="9"/>
      <c r="C30" s="9"/>
      <c r="D30" s="9"/>
      <c r="E30" s="10"/>
    </row>
    <row r="31" spans="1:12" ht="15" thickBot="1" x14ac:dyDescent="0.35">
      <c r="A31" s="15" t="s">
        <v>22</v>
      </c>
      <c r="B31" s="36">
        <f>B29+B25</f>
        <v>118945</v>
      </c>
      <c r="C31" s="36">
        <f>C29+C25</f>
        <v>148930</v>
      </c>
      <c r="D31" s="36">
        <f>D29+D25</f>
        <v>148930</v>
      </c>
      <c r="E31" s="36">
        <f>E29+E25</f>
        <v>162721</v>
      </c>
    </row>
    <row r="32" spans="1:12" ht="15" thickBot="1" x14ac:dyDescent="0.35">
      <c r="A32" s="37" t="s">
        <v>23</v>
      </c>
      <c r="B32" s="38">
        <f>B31-146213</f>
        <v>-27268</v>
      </c>
      <c r="C32" s="38">
        <f>C31-146213</f>
        <v>2717</v>
      </c>
      <c r="D32" s="38">
        <f>D31-146213</f>
        <v>2717</v>
      </c>
      <c r="E32" s="38">
        <f>E31-146213</f>
        <v>16508</v>
      </c>
    </row>
    <row r="33" spans="1:5" ht="43.2" customHeight="1" thickBot="1" x14ac:dyDescent="0.35">
      <c r="A33" s="39" t="s">
        <v>153</v>
      </c>
      <c r="B33" s="40"/>
      <c r="C33" s="40"/>
      <c r="D33" s="40"/>
      <c r="E33" s="41"/>
    </row>
    <row r="34" spans="1:5" x14ac:dyDescent="0.3">
      <c r="A34" s="42"/>
    </row>
  </sheetData>
  <sheetProtection algorithmName="SHA-512" hashValue="HxfL0ItoGW82ivKaFZqsPN5Gjs+k2R1uBZPdXhZpwRlBs41fLk8pHZVe4L3yWHq+ohJfmH3s86sQlk3WR0m78g==" saltValue="22G4gAmUDduEoxTq/IBE+A==" spinCount="100000" sheet="1" objects="1" scenarios="1"/>
  <mergeCells count="11">
    <mergeCell ref="A20:E20"/>
    <mergeCell ref="A22:E22"/>
    <mergeCell ref="A26:E26"/>
    <mergeCell ref="A30:E30"/>
    <mergeCell ref="A33:E33"/>
    <mergeCell ref="A1:E1"/>
    <mergeCell ref="A2:E2"/>
    <mergeCell ref="A4:E4"/>
    <mergeCell ref="A9:E9"/>
    <mergeCell ref="A14:E14"/>
    <mergeCell ref="A19:E1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Strategy Options (sites)</vt:lpstr>
      <vt:lpstr>Strategy Options (summary)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Boulter, Jacqueline</dc:creator>
  <cp:lastModifiedBy>Boulter, Jacqueline</cp:lastModifiedBy>
  <dcterms:created xsi:type="dcterms:W3CDTF">2026-07-13T15:44:56Z</dcterms:created>
  <dcterms:modified xsi:type="dcterms:W3CDTF">2026-07-13T16:41:05Z</dcterms:modified>
</cp:coreProperties>
</file>